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3305" windowHeight="8445" activeTab="1"/>
  </bookViews>
  <sheets>
    <sheet name="成績シリーズ" sheetId="1" r:id="rId1"/>
    <sheet name="Ｒｅｓｕｌｔ" sheetId="2" r:id="rId2"/>
    <sheet name="JPCエントリー10-6" sheetId="3" r:id="rId3"/>
  </sheets>
  <definedNames/>
  <calcPr fullCalcOnLoad="1"/>
</workbook>
</file>

<file path=xl/sharedStrings.xml><?xml version="1.0" encoding="utf-8"?>
<sst xmlns="http://schemas.openxmlformats.org/spreadsheetml/2006/main" count="348" uniqueCount="111">
  <si>
    <t>JPN 5095</t>
  </si>
  <si>
    <t>SLED</t>
  </si>
  <si>
    <t>TRANSPAC 52 B&amp;C</t>
  </si>
  <si>
    <t>KYC</t>
  </si>
  <si>
    <t>Endorsed</t>
  </si>
  <si>
    <t>JPN 4202</t>
  </si>
  <si>
    <t>ESMERALDA</t>
  </si>
  <si>
    <t>SWAN NY 42</t>
  </si>
  <si>
    <t>三浦</t>
  </si>
  <si>
    <t>JPN 5402</t>
  </si>
  <si>
    <t>TURTLE 6</t>
  </si>
  <si>
    <t>FARR ILC40</t>
  </si>
  <si>
    <t>三崎</t>
  </si>
  <si>
    <t>JPN 6342</t>
  </si>
  <si>
    <t>ESPRIT</t>
  </si>
  <si>
    <t>SWAN42</t>
  </si>
  <si>
    <t>JPN 6409</t>
  </si>
  <si>
    <t>MYSTIC-X</t>
  </si>
  <si>
    <t>FARR40</t>
  </si>
  <si>
    <t>宮城県ｾｰﾘﾝｸﾞ連盟</t>
  </si>
  <si>
    <t>JPN 6288</t>
  </si>
  <si>
    <t>ADONIS</t>
  </si>
  <si>
    <t>JN40(S40)</t>
  </si>
  <si>
    <t>湘南</t>
  </si>
  <si>
    <t>JPN 3553</t>
  </si>
  <si>
    <t>CONSTERATION</t>
  </si>
  <si>
    <t>N/M39　MOD</t>
  </si>
  <si>
    <t>東京湾</t>
  </si>
  <si>
    <t>JPN 5995</t>
  </si>
  <si>
    <t>PAPILLON</t>
  </si>
  <si>
    <t>GS42R</t>
  </si>
  <si>
    <t>JPN 5585</t>
  </si>
  <si>
    <t>MAUPITI</t>
  </si>
  <si>
    <t>COOKSON12M</t>
  </si>
  <si>
    <t>JPN 4500</t>
  </si>
  <si>
    <t>KARASU</t>
  </si>
  <si>
    <t>KING 40</t>
  </si>
  <si>
    <t>JPN 5879</t>
  </si>
  <si>
    <t>SAKURA</t>
  </si>
  <si>
    <t>1D35</t>
  </si>
  <si>
    <t>駿河湾</t>
  </si>
  <si>
    <t>JPN 6269</t>
  </si>
  <si>
    <t>VITTORIA</t>
  </si>
  <si>
    <t>BC37CR</t>
  </si>
  <si>
    <t>JPN 3663</t>
  </si>
  <si>
    <t>EBB　TIDE</t>
  </si>
  <si>
    <t>JPN 2814</t>
  </si>
  <si>
    <t>KOUFU</t>
  </si>
  <si>
    <t>FIRST 40</t>
  </si>
  <si>
    <t>JPN 1725</t>
  </si>
  <si>
    <t>SUMMER GIRL</t>
  </si>
  <si>
    <t>FIRST 40.7</t>
  </si>
  <si>
    <t>内海</t>
  </si>
  <si>
    <t>JPN 6290</t>
  </si>
  <si>
    <t>GAIA</t>
  </si>
  <si>
    <t>SYDNEY 36 CR</t>
  </si>
  <si>
    <t>JPN 6312</t>
  </si>
  <si>
    <t>QUETEFEEK</t>
  </si>
  <si>
    <t>X35OD</t>
  </si>
  <si>
    <t>Sail No.</t>
  </si>
  <si>
    <t>Yacht Name</t>
  </si>
  <si>
    <t>Type</t>
  </si>
  <si>
    <t>所属</t>
  </si>
  <si>
    <t>TCC</t>
  </si>
  <si>
    <t>Non spinn</t>
  </si>
  <si>
    <t>DLR</t>
  </si>
  <si>
    <t>Crew No</t>
  </si>
  <si>
    <t>Weight</t>
  </si>
  <si>
    <t>Base V</t>
  </si>
  <si>
    <t>Category</t>
  </si>
  <si>
    <t>発効日</t>
  </si>
  <si>
    <t>Ａ 　クラス</t>
  </si>
  <si>
    <t>Ｂ　クラス　</t>
  </si>
  <si>
    <t>JPC 2009 エントリー　09-10-6現在</t>
  </si>
  <si>
    <t>スタート時刻</t>
  </si>
  <si>
    <t>艇　名</t>
  </si>
  <si>
    <t>セイル　No.</t>
  </si>
  <si>
    <t>艇　種</t>
  </si>
  <si>
    <t>F　T</t>
  </si>
  <si>
    <t>E　T</t>
  </si>
  <si>
    <t>C　T（秒）</t>
  </si>
  <si>
    <t>順位</t>
  </si>
  <si>
    <t>得点</t>
  </si>
  <si>
    <t>JPC 2009</t>
  </si>
  <si>
    <t>ＴＣＣ</t>
  </si>
  <si>
    <t>JPC 2009</t>
  </si>
  <si>
    <t>シリーズ得点</t>
  </si>
  <si>
    <t>Ｂ</t>
  </si>
  <si>
    <t>Ａ</t>
  </si>
  <si>
    <t>合計</t>
  </si>
  <si>
    <t>順位</t>
  </si>
  <si>
    <t>Ｒ1</t>
  </si>
  <si>
    <t>Ｒ2</t>
  </si>
  <si>
    <t>Ｒ3</t>
  </si>
  <si>
    <t>Ｒ4</t>
  </si>
  <si>
    <t>Ｒ5</t>
  </si>
  <si>
    <t>Ｒ6</t>
  </si>
  <si>
    <t>Ｒ7</t>
  </si>
  <si>
    <t>Ｒ8</t>
  </si>
  <si>
    <t>Ｒ1</t>
  </si>
  <si>
    <t>得点：</t>
  </si>
  <si>
    <t>ｘ1.2</t>
  </si>
  <si>
    <t>ｘ2</t>
  </si>
  <si>
    <t>ET秒</t>
  </si>
  <si>
    <t>Race＃1(インヨア)　：　ｘ1</t>
  </si>
  <si>
    <t>Race＃1(オフショア)　：　ｘ1.2</t>
  </si>
  <si>
    <t>A</t>
  </si>
  <si>
    <t>B</t>
  </si>
  <si>
    <r>
      <t>Ｒ＃　ショートオフショアー　</t>
    </r>
    <r>
      <rPr>
        <sz val="14"/>
        <color indexed="10"/>
        <rFont val="ＭＳ Ｐゴシック"/>
        <family val="3"/>
      </rPr>
      <t>1.2倍</t>
    </r>
  </si>
  <si>
    <r>
      <t>Ｒ＃　ショートオフショアー　</t>
    </r>
    <r>
      <rPr>
        <sz val="14"/>
        <color indexed="10"/>
        <rFont val="ＭＳ Ｐゴシック"/>
        <family val="3"/>
      </rPr>
      <t>2倍</t>
    </r>
  </si>
  <si>
    <t>ＩＲＣre-t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</si>
</sst>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[$-F400]h:mm:ss\ AM/PM"/>
    <numFmt numFmtId="178" formatCode="m/d\ h:mm:ss"/>
    <numFmt numFmtId="179" formatCode="0_);[Red]\(0\)"/>
    <numFmt numFmtId="180" formatCode="0_ "/>
    <numFmt numFmtId="181" formatCode="[&lt;=999]000;[&lt;=9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" fontId="0" fillId="2" borderId="1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16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21" fontId="0" fillId="0" borderId="1" xfId="0" applyNumberFormat="1" applyBorder="1" applyAlignment="1">
      <alignment vertical="center"/>
    </xf>
    <xf numFmtId="21" fontId="2" fillId="0" borderId="2" xfId="0" applyNumberFormat="1" applyFont="1" applyBorder="1" applyAlignment="1">
      <alignment vertical="center"/>
    </xf>
    <xf numFmtId="2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78" fontId="2" fillId="0" borderId="2" xfId="0" applyNumberFormat="1" applyFon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21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21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3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4">
      <selection activeCell="O2" sqref="O2"/>
    </sheetView>
  </sheetViews>
  <sheetFormatPr defaultColWidth="9.00390625" defaultRowHeight="13.5"/>
  <cols>
    <col min="1" max="1" width="11.875" style="28" customWidth="1"/>
    <col min="2" max="2" width="17.375" style="28" customWidth="1"/>
    <col min="3" max="3" width="20.375" style="28" customWidth="1"/>
    <col min="4" max="19" width="5.375" style="29" customWidth="1"/>
    <col min="20" max="20" width="8.00390625" style="29" customWidth="1"/>
    <col min="21" max="16384" width="8.875" style="28" customWidth="1"/>
  </cols>
  <sheetData>
    <row r="1" spans="2:3" ht="17.25">
      <c r="B1" s="21" t="s">
        <v>83</v>
      </c>
      <c r="C1" s="24" t="s">
        <v>86</v>
      </c>
    </row>
    <row r="2" spans="2:3" ht="17.25">
      <c r="B2" s="21"/>
      <c r="C2" s="24"/>
    </row>
    <row r="3" spans="2:3" ht="17.25">
      <c r="B3" s="21"/>
      <c r="C3" s="24"/>
    </row>
    <row r="4" spans="1:9" ht="17.25">
      <c r="A4" s="45" t="s">
        <v>100</v>
      </c>
      <c r="C4" s="24" t="s">
        <v>108</v>
      </c>
      <c r="I4" s="24" t="s">
        <v>109</v>
      </c>
    </row>
    <row r="5" spans="4:12" ht="14.25">
      <c r="D5" s="28"/>
      <c r="E5" s="28"/>
      <c r="F5" s="28"/>
      <c r="G5" s="28"/>
      <c r="H5" s="28"/>
      <c r="I5" s="28"/>
      <c r="J5" s="28"/>
      <c r="K5" s="28"/>
      <c r="L5" s="28"/>
    </row>
    <row r="6" spans="1:18" ht="18" thickBot="1">
      <c r="A6" s="24" t="s">
        <v>88</v>
      </c>
      <c r="F6" s="46" t="s">
        <v>101</v>
      </c>
      <c r="R6" s="46" t="s">
        <v>102</v>
      </c>
    </row>
    <row r="7" spans="1:20" ht="14.25">
      <c r="A7" s="30" t="s">
        <v>76</v>
      </c>
      <c r="B7" s="31" t="s">
        <v>75</v>
      </c>
      <c r="C7" s="32" t="s">
        <v>77</v>
      </c>
      <c r="D7" s="33" t="s">
        <v>91</v>
      </c>
      <c r="E7" s="37" t="s">
        <v>89</v>
      </c>
      <c r="F7" s="33" t="s">
        <v>92</v>
      </c>
      <c r="G7" s="37" t="s">
        <v>89</v>
      </c>
      <c r="H7" s="33" t="s">
        <v>93</v>
      </c>
      <c r="I7" s="37" t="s">
        <v>89</v>
      </c>
      <c r="J7" s="33" t="s">
        <v>94</v>
      </c>
      <c r="K7" s="37" t="s">
        <v>89</v>
      </c>
      <c r="L7" s="33" t="s">
        <v>95</v>
      </c>
      <c r="M7" s="37" t="s">
        <v>89</v>
      </c>
      <c r="N7" s="33" t="s">
        <v>96</v>
      </c>
      <c r="O7" s="37" t="s">
        <v>89</v>
      </c>
      <c r="P7" s="33" t="s">
        <v>97</v>
      </c>
      <c r="Q7" s="37" t="s">
        <v>89</v>
      </c>
      <c r="R7" s="33" t="s">
        <v>98</v>
      </c>
      <c r="S7" s="39" t="s">
        <v>89</v>
      </c>
      <c r="T7" s="42" t="s">
        <v>90</v>
      </c>
    </row>
    <row r="8" spans="1:20" ht="14.25">
      <c r="A8" s="34" t="s">
        <v>0</v>
      </c>
      <c r="B8" s="34" t="s">
        <v>1</v>
      </c>
      <c r="C8" s="34" t="s">
        <v>2</v>
      </c>
      <c r="D8" s="35"/>
      <c r="E8" s="38">
        <f>D8</f>
        <v>0</v>
      </c>
      <c r="F8" s="35"/>
      <c r="G8" s="38">
        <f>E8+F8</f>
        <v>0</v>
      </c>
      <c r="H8" s="35"/>
      <c r="I8" s="38">
        <f>G8+H8</f>
        <v>0</v>
      </c>
      <c r="J8" s="35"/>
      <c r="K8" s="38">
        <f>I8+J8</f>
        <v>0</v>
      </c>
      <c r="L8" s="35"/>
      <c r="M8" s="38">
        <f>K8+L8</f>
        <v>0</v>
      </c>
      <c r="N8" s="35"/>
      <c r="O8" s="38">
        <f>M8+N8</f>
        <v>0</v>
      </c>
      <c r="P8" s="35"/>
      <c r="Q8" s="38">
        <f>O8+P8</f>
        <v>0</v>
      </c>
      <c r="R8" s="35"/>
      <c r="S8" s="40">
        <f>Q8+R8</f>
        <v>0</v>
      </c>
      <c r="T8" s="43"/>
    </row>
    <row r="9" spans="1:20" ht="14.25">
      <c r="A9" s="34" t="s">
        <v>5</v>
      </c>
      <c r="B9" s="34" t="s">
        <v>6</v>
      </c>
      <c r="C9" s="34" t="s">
        <v>7</v>
      </c>
      <c r="D9" s="33"/>
      <c r="E9" s="38">
        <f aca="true" t="shared" si="0" ref="E9:E17">D9</f>
        <v>0</v>
      </c>
      <c r="F9" s="33"/>
      <c r="G9" s="38">
        <f aca="true" t="shared" si="1" ref="G9:G17">E9+F9</f>
        <v>0</v>
      </c>
      <c r="H9" s="33"/>
      <c r="I9" s="38">
        <f aca="true" t="shared" si="2" ref="I9:I17">G9+H9</f>
        <v>0</v>
      </c>
      <c r="J9" s="33"/>
      <c r="K9" s="38">
        <f aca="true" t="shared" si="3" ref="K9:K17">I9+J9</f>
        <v>0</v>
      </c>
      <c r="L9" s="33"/>
      <c r="M9" s="38">
        <f aca="true" t="shared" si="4" ref="M9:M16">K9+L9</f>
        <v>0</v>
      </c>
      <c r="N9" s="33"/>
      <c r="O9" s="38">
        <f aca="true" t="shared" si="5" ref="O9:O17">M9+N9</f>
        <v>0</v>
      </c>
      <c r="P9" s="33"/>
      <c r="Q9" s="38">
        <f aca="true" t="shared" si="6" ref="Q9:Q17">O9+P9</f>
        <v>0</v>
      </c>
      <c r="R9" s="33"/>
      <c r="S9" s="40">
        <f aca="true" t="shared" si="7" ref="S9:S17">Q9+R9</f>
        <v>0</v>
      </c>
      <c r="T9" s="43"/>
    </row>
    <row r="10" spans="1:20" ht="14.25">
      <c r="A10" s="34" t="s">
        <v>9</v>
      </c>
      <c r="B10" s="34" t="s">
        <v>10</v>
      </c>
      <c r="C10" s="34" t="s">
        <v>11</v>
      </c>
      <c r="D10" s="33"/>
      <c r="E10" s="38">
        <f t="shared" si="0"/>
        <v>0</v>
      </c>
      <c r="F10" s="33"/>
      <c r="G10" s="38">
        <f t="shared" si="1"/>
        <v>0</v>
      </c>
      <c r="H10" s="33"/>
      <c r="I10" s="38">
        <f t="shared" si="2"/>
        <v>0</v>
      </c>
      <c r="J10" s="33"/>
      <c r="K10" s="38">
        <f t="shared" si="3"/>
        <v>0</v>
      </c>
      <c r="L10" s="33"/>
      <c r="M10" s="38">
        <f t="shared" si="4"/>
        <v>0</v>
      </c>
      <c r="N10" s="33"/>
      <c r="O10" s="38">
        <f t="shared" si="5"/>
        <v>0</v>
      </c>
      <c r="P10" s="33"/>
      <c r="Q10" s="38">
        <f t="shared" si="6"/>
        <v>0</v>
      </c>
      <c r="R10" s="33"/>
      <c r="S10" s="40">
        <f t="shared" si="7"/>
        <v>0</v>
      </c>
      <c r="T10" s="43"/>
    </row>
    <row r="11" spans="1:20" ht="14.25">
      <c r="A11" s="34" t="s">
        <v>13</v>
      </c>
      <c r="B11" s="34" t="s">
        <v>14</v>
      </c>
      <c r="C11" s="34" t="s">
        <v>15</v>
      </c>
      <c r="D11" s="33"/>
      <c r="E11" s="38">
        <f t="shared" si="0"/>
        <v>0</v>
      </c>
      <c r="F11" s="33"/>
      <c r="G11" s="38">
        <f t="shared" si="1"/>
        <v>0</v>
      </c>
      <c r="H11" s="33"/>
      <c r="I11" s="38">
        <f t="shared" si="2"/>
        <v>0</v>
      </c>
      <c r="J11" s="33"/>
      <c r="K11" s="38">
        <f t="shared" si="3"/>
        <v>0</v>
      </c>
      <c r="L11" s="33"/>
      <c r="M11" s="38">
        <f t="shared" si="4"/>
        <v>0</v>
      </c>
      <c r="N11" s="33"/>
      <c r="O11" s="38">
        <f t="shared" si="5"/>
        <v>0</v>
      </c>
      <c r="P11" s="33"/>
      <c r="Q11" s="38">
        <f t="shared" si="6"/>
        <v>0</v>
      </c>
      <c r="R11" s="33"/>
      <c r="S11" s="40">
        <f t="shared" si="7"/>
        <v>0</v>
      </c>
      <c r="T11" s="43"/>
    </row>
    <row r="12" spans="1:20" ht="14.25">
      <c r="A12" s="34" t="s">
        <v>16</v>
      </c>
      <c r="B12" s="34" t="s">
        <v>17</v>
      </c>
      <c r="C12" s="34" t="s">
        <v>18</v>
      </c>
      <c r="D12" s="33"/>
      <c r="E12" s="38">
        <f t="shared" si="0"/>
        <v>0</v>
      </c>
      <c r="F12" s="33"/>
      <c r="G12" s="38">
        <f t="shared" si="1"/>
        <v>0</v>
      </c>
      <c r="H12" s="33"/>
      <c r="I12" s="38">
        <f t="shared" si="2"/>
        <v>0</v>
      </c>
      <c r="J12" s="33"/>
      <c r="K12" s="38">
        <f t="shared" si="3"/>
        <v>0</v>
      </c>
      <c r="L12" s="33"/>
      <c r="M12" s="38">
        <f t="shared" si="4"/>
        <v>0</v>
      </c>
      <c r="N12" s="33"/>
      <c r="O12" s="38">
        <f t="shared" si="5"/>
        <v>0</v>
      </c>
      <c r="P12" s="33"/>
      <c r="Q12" s="38">
        <f t="shared" si="6"/>
        <v>0</v>
      </c>
      <c r="R12" s="33"/>
      <c r="S12" s="40">
        <f t="shared" si="7"/>
        <v>0</v>
      </c>
      <c r="T12" s="43"/>
    </row>
    <row r="13" spans="1:20" ht="14.25">
      <c r="A13" s="34" t="s">
        <v>20</v>
      </c>
      <c r="B13" s="34" t="s">
        <v>21</v>
      </c>
      <c r="C13" s="34" t="s">
        <v>22</v>
      </c>
      <c r="D13" s="33"/>
      <c r="E13" s="38">
        <f t="shared" si="0"/>
        <v>0</v>
      </c>
      <c r="F13" s="33"/>
      <c r="G13" s="38">
        <f t="shared" si="1"/>
        <v>0</v>
      </c>
      <c r="H13" s="33"/>
      <c r="I13" s="38">
        <f t="shared" si="2"/>
        <v>0</v>
      </c>
      <c r="J13" s="33"/>
      <c r="K13" s="38">
        <f t="shared" si="3"/>
        <v>0</v>
      </c>
      <c r="L13" s="33"/>
      <c r="M13" s="38">
        <f t="shared" si="4"/>
        <v>0</v>
      </c>
      <c r="N13" s="33"/>
      <c r="O13" s="38">
        <f t="shared" si="5"/>
        <v>0</v>
      </c>
      <c r="P13" s="33"/>
      <c r="Q13" s="38">
        <f t="shared" si="6"/>
        <v>0</v>
      </c>
      <c r="R13" s="33"/>
      <c r="S13" s="40">
        <f t="shared" si="7"/>
        <v>0</v>
      </c>
      <c r="T13" s="43"/>
    </row>
    <row r="14" spans="1:20" ht="14.25">
      <c r="A14" s="34" t="s">
        <v>24</v>
      </c>
      <c r="B14" s="34" t="s">
        <v>25</v>
      </c>
      <c r="C14" s="34" t="s">
        <v>26</v>
      </c>
      <c r="D14" s="33"/>
      <c r="E14" s="38">
        <f t="shared" si="0"/>
        <v>0</v>
      </c>
      <c r="F14" s="33"/>
      <c r="G14" s="38">
        <f t="shared" si="1"/>
        <v>0</v>
      </c>
      <c r="H14" s="33"/>
      <c r="I14" s="38">
        <f t="shared" si="2"/>
        <v>0</v>
      </c>
      <c r="J14" s="33"/>
      <c r="K14" s="38">
        <f t="shared" si="3"/>
        <v>0</v>
      </c>
      <c r="L14" s="33"/>
      <c r="M14" s="38">
        <f t="shared" si="4"/>
        <v>0</v>
      </c>
      <c r="N14" s="33"/>
      <c r="O14" s="38">
        <f t="shared" si="5"/>
        <v>0</v>
      </c>
      <c r="P14" s="33"/>
      <c r="Q14" s="38">
        <f t="shared" si="6"/>
        <v>0</v>
      </c>
      <c r="R14" s="33"/>
      <c r="S14" s="40">
        <f t="shared" si="7"/>
        <v>0</v>
      </c>
      <c r="T14" s="43"/>
    </row>
    <row r="15" spans="1:20" ht="14.25">
      <c r="A15" s="34" t="s">
        <v>28</v>
      </c>
      <c r="B15" s="34" t="s">
        <v>29</v>
      </c>
      <c r="C15" s="34" t="s">
        <v>30</v>
      </c>
      <c r="D15" s="33"/>
      <c r="E15" s="38">
        <f t="shared" si="0"/>
        <v>0</v>
      </c>
      <c r="F15" s="33"/>
      <c r="G15" s="38">
        <f t="shared" si="1"/>
        <v>0</v>
      </c>
      <c r="H15" s="33"/>
      <c r="I15" s="38">
        <f t="shared" si="2"/>
        <v>0</v>
      </c>
      <c r="J15" s="33"/>
      <c r="K15" s="38">
        <f t="shared" si="3"/>
        <v>0</v>
      </c>
      <c r="L15" s="33"/>
      <c r="M15" s="38">
        <f t="shared" si="4"/>
        <v>0</v>
      </c>
      <c r="N15" s="33"/>
      <c r="O15" s="38">
        <f t="shared" si="5"/>
        <v>0</v>
      </c>
      <c r="P15" s="33"/>
      <c r="Q15" s="38">
        <f t="shared" si="6"/>
        <v>0</v>
      </c>
      <c r="R15" s="33"/>
      <c r="S15" s="40">
        <f t="shared" si="7"/>
        <v>0</v>
      </c>
      <c r="T15" s="43"/>
    </row>
    <row r="16" spans="1:20" ht="14.25">
      <c r="A16" s="34" t="s">
        <v>31</v>
      </c>
      <c r="B16" s="34" t="s">
        <v>32</v>
      </c>
      <c r="C16" s="34" t="s">
        <v>33</v>
      </c>
      <c r="D16" s="33">
        <v>4</v>
      </c>
      <c r="E16" s="38">
        <f t="shared" si="0"/>
        <v>4</v>
      </c>
      <c r="F16" s="33">
        <v>2.4</v>
      </c>
      <c r="G16" s="38">
        <f t="shared" si="1"/>
        <v>6.4</v>
      </c>
      <c r="H16" s="33">
        <v>7</v>
      </c>
      <c r="I16" s="38">
        <f t="shared" si="2"/>
        <v>13.4</v>
      </c>
      <c r="J16" s="33">
        <v>8</v>
      </c>
      <c r="K16" s="38">
        <f t="shared" si="3"/>
        <v>21.4</v>
      </c>
      <c r="L16" s="33">
        <v>1</v>
      </c>
      <c r="M16" s="38">
        <f t="shared" si="4"/>
        <v>22.4</v>
      </c>
      <c r="N16" s="33">
        <v>5</v>
      </c>
      <c r="O16" s="38">
        <f t="shared" si="5"/>
        <v>27.4</v>
      </c>
      <c r="P16" s="33"/>
      <c r="Q16" s="38">
        <f t="shared" si="6"/>
        <v>27.4</v>
      </c>
      <c r="R16" s="33"/>
      <c r="S16" s="40">
        <f t="shared" si="7"/>
        <v>27.4</v>
      </c>
      <c r="T16" s="43"/>
    </row>
    <row r="17" spans="1:20" ht="15" thickBot="1">
      <c r="A17" s="34" t="s">
        <v>34</v>
      </c>
      <c r="B17" s="34" t="s">
        <v>35</v>
      </c>
      <c r="C17" s="34" t="s">
        <v>36</v>
      </c>
      <c r="D17" s="33">
        <v>3</v>
      </c>
      <c r="E17" s="38">
        <f t="shared" si="0"/>
        <v>3</v>
      </c>
      <c r="F17" s="33">
        <v>1.2</v>
      </c>
      <c r="G17" s="38">
        <f t="shared" si="1"/>
        <v>4.2</v>
      </c>
      <c r="H17" s="33">
        <v>5</v>
      </c>
      <c r="I17" s="38">
        <f t="shared" si="2"/>
        <v>9.2</v>
      </c>
      <c r="J17" s="33">
        <v>1</v>
      </c>
      <c r="K17" s="38">
        <f t="shared" si="3"/>
        <v>10.2</v>
      </c>
      <c r="L17" s="33">
        <v>4</v>
      </c>
      <c r="M17" s="38">
        <f>K17+L17</f>
        <v>14.2</v>
      </c>
      <c r="N17" s="33">
        <v>7</v>
      </c>
      <c r="O17" s="38">
        <f t="shared" si="5"/>
        <v>21.2</v>
      </c>
      <c r="P17" s="33"/>
      <c r="Q17" s="38">
        <f t="shared" si="6"/>
        <v>21.2</v>
      </c>
      <c r="R17" s="33"/>
      <c r="S17" s="40">
        <f t="shared" si="7"/>
        <v>21.2</v>
      </c>
      <c r="T17" s="44"/>
    </row>
    <row r="21" ht="14.25">
      <c r="T21" s="41"/>
    </row>
    <row r="22" ht="18" thickBot="1">
      <c r="A22" s="27" t="s">
        <v>87</v>
      </c>
    </row>
    <row r="23" spans="1:20" ht="14.25">
      <c r="A23" s="30" t="s">
        <v>76</v>
      </c>
      <c r="B23" s="31" t="s">
        <v>75</v>
      </c>
      <c r="C23" s="30" t="s">
        <v>77</v>
      </c>
      <c r="D23" s="33" t="s">
        <v>99</v>
      </c>
      <c r="E23" s="37" t="s">
        <v>89</v>
      </c>
      <c r="F23" s="33" t="s">
        <v>92</v>
      </c>
      <c r="G23" s="37" t="s">
        <v>89</v>
      </c>
      <c r="H23" s="33" t="s">
        <v>93</v>
      </c>
      <c r="I23" s="37" t="s">
        <v>89</v>
      </c>
      <c r="J23" s="33" t="s">
        <v>94</v>
      </c>
      <c r="K23" s="37" t="s">
        <v>89</v>
      </c>
      <c r="L23" s="33" t="s">
        <v>95</v>
      </c>
      <c r="M23" s="37" t="s">
        <v>89</v>
      </c>
      <c r="N23" s="33" t="s">
        <v>96</v>
      </c>
      <c r="O23" s="37" t="s">
        <v>89</v>
      </c>
      <c r="P23" s="33" t="s">
        <v>97</v>
      </c>
      <c r="Q23" s="37" t="s">
        <v>89</v>
      </c>
      <c r="R23" s="33" t="s">
        <v>98</v>
      </c>
      <c r="S23" s="39" t="s">
        <v>89</v>
      </c>
      <c r="T23" s="42" t="s">
        <v>90</v>
      </c>
    </row>
    <row r="24" spans="1:20" ht="14.25">
      <c r="A24" s="36" t="s">
        <v>37</v>
      </c>
      <c r="B24" s="36" t="s">
        <v>38</v>
      </c>
      <c r="C24" s="36" t="s">
        <v>39</v>
      </c>
      <c r="D24" s="35"/>
      <c r="E24" s="38">
        <f>D24</f>
        <v>0</v>
      </c>
      <c r="F24" s="35"/>
      <c r="G24" s="38">
        <f>E24+F24</f>
        <v>0</v>
      </c>
      <c r="H24" s="35"/>
      <c r="I24" s="38">
        <f>G24+H24</f>
        <v>0</v>
      </c>
      <c r="J24" s="35"/>
      <c r="K24" s="38">
        <f>I24+J24</f>
        <v>0</v>
      </c>
      <c r="L24" s="35"/>
      <c r="M24" s="38">
        <f>K24+L24</f>
        <v>0</v>
      </c>
      <c r="N24" s="35"/>
      <c r="O24" s="38">
        <f>M24+N24</f>
        <v>0</v>
      </c>
      <c r="P24" s="35"/>
      <c r="Q24" s="38">
        <f>O24+P24</f>
        <v>0</v>
      </c>
      <c r="R24" s="35"/>
      <c r="S24" s="40">
        <f>Q24+R24</f>
        <v>0</v>
      </c>
      <c r="T24" s="43"/>
    </row>
    <row r="25" spans="1:20" ht="14.25">
      <c r="A25" s="36" t="s">
        <v>41</v>
      </c>
      <c r="B25" s="36" t="s">
        <v>42</v>
      </c>
      <c r="C25" s="36" t="s">
        <v>43</v>
      </c>
      <c r="D25" s="33"/>
      <c r="E25" s="38">
        <f aca="true" t="shared" si="8" ref="E25:E30">D25</f>
        <v>0</v>
      </c>
      <c r="F25" s="33"/>
      <c r="G25" s="38">
        <f aca="true" t="shared" si="9" ref="G25:G30">E25+F25</f>
        <v>0</v>
      </c>
      <c r="H25" s="33"/>
      <c r="I25" s="38">
        <f aca="true" t="shared" si="10" ref="I25:I30">G25+H25</f>
        <v>0</v>
      </c>
      <c r="J25" s="33"/>
      <c r="K25" s="38">
        <f aca="true" t="shared" si="11" ref="K25:K30">I25+J25</f>
        <v>0</v>
      </c>
      <c r="L25" s="33"/>
      <c r="M25" s="38">
        <f aca="true" t="shared" si="12" ref="M25:M30">K25+L25</f>
        <v>0</v>
      </c>
      <c r="N25" s="33"/>
      <c r="O25" s="38">
        <f aca="true" t="shared" si="13" ref="O25:O30">M25+N25</f>
        <v>0</v>
      </c>
      <c r="P25" s="33"/>
      <c r="Q25" s="38">
        <f aca="true" t="shared" si="14" ref="Q25:Q30">O25+P25</f>
        <v>0</v>
      </c>
      <c r="R25" s="33"/>
      <c r="S25" s="40">
        <f aca="true" t="shared" si="15" ref="S25:S30">Q25+R25</f>
        <v>0</v>
      </c>
      <c r="T25" s="43"/>
    </row>
    <row r="26" spans="1:20" ht="14.25">
      <c r="A26" s="36" t="s">
        <v>44</v>
      </c>
      <c r="B26" s="36" t="s">
        <v>45</v>
      </c>
      <c r="C26" s="36" t="s">
        <v>43</v>
      </c>
      <c r="D26" s="33"/>
      <c r="E26" s="38">
        <f t="shared" si="8"/>
        <v>0</v>
      </c>
      <c r="F26" s="33"/>
      <c r="G26" s="38">
        <f t="shared" si="9"/>
        <v>0</v>
      </c>
      <c r="H26" s="33"/>
      <c r="I26" s="38">
        <f t="shared" si="10"/>
        <v>0</v>
      </c>
      <c r="J26" s="33"/>
      <c r="K26" s="38">
        <f t="shared" si="11"/>
        <v>0</v>
      </c>
      <c r="L26" s="33"/>
      <c r="M26" s="38">
        <f t="shared" si="12"/>
        <v>0</v>
      </c>
      <c r="N26" s="33"/>
      <c r="O26" s="38">
        <f t="shared" si="13"/>
        <v>0</v>
      </c>
      <c r="P26" s="33"/>
      <c r="Q26" s="38">
        <f t="shared" si="14"/>
        <v>0</v>
      </c>
      <c r="R26" s="33"/>
      <c r="S26" s="40">
        <f t="shared" si="15"/>
        <v>0</v>
      </c>
      <c r="T26" s="43"/>
    </row>
    <row r="27" spans="1:20" ht="14.25">
      <c r="A27" s="36" t="s">
        <v>46</v>
      </c>
      <c r="B27" s="36" t="s">
        <v>47</v>
      </c>
      <c r="C27" s="36" t="s">
        <v>48</v>
      </c>
      <c r="D27" s="33"/>
      <c r="E27" s="38">
        <f t="shared" si="8"/>
        <v>0</v>
      </c>
      <c r="F27" s="33"/>
      <c r="G27" s="38">
        <f t="shared" si="9"/>
        <v>0</v>
      </c>
      <c r="H27" s="33"/>
      <c r="I27" s="38">
        <f t="shared" si="10"/>
        <v>0</v>
      </c>
      <c r="J27" s="33"/>
      <c r="K27" s="38">
        <f t="shared" si="11"/>
        <v>0</v>
      </c>
      <c r="L27" s="33"/>
      <c r="M27" s="38">
        <f t="shared" si="12"/>
        <v>0</v>
      </c>
      <c r="N27" s="33"/>
      <c r="O27" s="38">
        <f t="shared" si="13"/>
        <v>0</v>
      </c>
      <c r="P27" s="33"/>
      <c r="Q27" s="38">
        <f t="shared" si="14"/>
        <v>0</v>
      </c>
      <c r="R27" s="33"/>
      <c r="S27" s="40">
        <f t="shared" si="15"/>
        <v>0</v>
      </c>
      <c r="T27" s="43"/>
    </row>
    <row r="28" spans="1:20" ht="14.25">
      <c r="A28" s="36" t="s">
        <v>49</v>
      </c>
      <c r="B28" s="36" t="s">
        <v>50</v>
      </c>
      <c r="C28" s="36" t="s">
        <v>51</v>
      </c>
      <c r="D28" s="33"/>
      <c r="E28" s="38">
        <f t="shared" si="8"/>
        <v>0</v>
      </c>
      <c r="F28" s="33"/>
      <c r="G28" s="38">
        <f t="shared" si="9"/>
        <v>0</v>
      </c>
      <c r="H28" s="33"/>
      <c r="I28" s="38">
        <f t="shared" si="10"/>
        <v>0</v>
      </c>
      <c r="J28" s="33"/>
      <c r="K28" s="38">
        <f t="shared" si="11"/>
        <v>0</v>
      </c>
      <c r="L28" s="33"/>
      <c r="M28" s="38">
        <f t="shared" si="12"/>
        <v>0</v>
      </c>
      <c r="N28" s="33"/>
      <c r="O28" s="38">
        <f t="shared" si="13"/>
        <v>0</v>
      </c>
      <c r="P28" s="33"/>
      <c r="Q28" s="38">
        <f t="shared" si="14"/>
        <v>0</v>
      </c>
      <c r="R28" s="33"/>
      <c r="S28" s="40">
        <f t="shared" si="15"/>
        <v>0</v>
      </c>
      <c r="T28" s="43"/>
    </row>
    <row r="29" spans="1:20" ht="14.25">
      <c r="A29" s="36" t="s">
        <v>53</v>
      </c>
      <c r="B29" s="36" t="s">
        <v>54</v>
      </c>
      <c r="C29" s="36" t="s">
        <v>55</v>
      </c>
      <c r="D29" s="33"/>
      <c r="E29" s="38">
        <f t="shared" si="8"/>
        <v>0</v>
      </c>
      <c r="F29" s="33"/>
      <c r="G29" s="38">
        <f t="shared" si="9"/>
        <v>0</v>
      </c>
      <c r="H29" s="33"/>
      <c r="I29" s="38">
        <f t="shared" si="10"/>
        <v>0</v>
      </c>
      <c r="J29" s="33"/>
      <c r="K29" s="38">
        <f t="shared" si="11"/>
        <v>0</v>
      </c>
      <c r="L29" s="33"/>
      <c r="M29" s="38">
        <f t="shared" si="12"/>
        <v>0</v>
      </c>
      <c r="N29" s="33"/>
      <c r="O29" s="38">
        <f t="shared" si="13"/>
        <v>0</v>
      </c>
      <c r="P29" s="33"/>
      <c r="Q29" s="38">
        <f t="shared" si="14"/>
        <v>0</v>
      </c>
      <c r="R29" s="33"/>
      <c r="S29" s="40">
        <f t="shared" si="15"/>
        <v>0</v>
      </c>
      <c r="T29" s="43"/>
    </row>
    <row r="30" spans="1:20" ht="14.25">
      <c r="A30" s="36" t="s">
        <v>56</v>
      </c>
      <c r="B30" s="36" t="s">
        <v>57</v>
      </c>
      <c r="C30" s="36" t="s">
        <v>58</v>
      </c>
      <c r="D30" s="33"/>
      <c r="E30" s="38">
        <f t="shared" si="8"/>
        <v>0</v>
      </c>
      <c r="F30" s="33"/>
      <c r="G30" s="38">
        <f t="shared" si="9"/>
        <v>0</v>
      </c>
      <c r="H30" s="33"/>
      <c r="I30" s="38">
        <f t="shared" si="10"/>
        <v>0</v>
      </c>
      <c r="J30" s="33"/>
      <c r="K30" s="38">
        <f t="shared" si="11"/>
        <v>0</v>
      </c>
      <c r="L30" s="33"/>
      <c r="M30" s="38">
        <f t="shared" si="12"/>
        <v>0</v>
      </c>
      <c r="N30" s="33"/>
      <c r="O30" s="38">
        <f t="shared" si="13"/>
        <v>0</v>
      </c>
      <c r="P30" s="33"/>
      <c r="Q30" s="38">
        <f t="shared" si="14"/>
        <v>0</v>
      </c>
      <c r="R30" s="33"/>
      <c r="S30" s="40">
        <f t="shared" si="15"/>
        <v>0</v>
      </c>
      <c r="T30" s="43"/>
    </row>
  </sheetData>
  <printOptions horizontalCentered="1"/>
  <pageMargins left="0.2755905511811024" right="0.11811023622047245" top="0.76" bottom="0.85" header="0.39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2">
      <selection activeCell="I36" sqref="I36"/>
    </sheetView>
  </sheetViews>
  <sheetFormatPr defaultColWidth="9.00390625" defaultRowHeight="13.5"/>
  <cols>
    <col min="1" max="1" width="10.50390625" style="0" customWidth="1"/>
    <col min="2" max="2" width="17.375" style="0" customWidth="1"/>
    <col min="3" max="3" width="19.25390625" style="0" customWidth="1"/>
    <col min="4" max="4" width="10.375" style="0" customWidth="1"/>
    <col min="6" max="6" width="10.50390625" style="0" customWidth="1"/>
    <col min="9" max="10" width="7.75390625" style="0" customWidth="1"/>
    <col min="12" max="12" width="17.50390625" style="0" customWidth="1"/>
    <col min="13" max="13" width="19.375" style="0" customWidth="1"/>
    <col min="14" max="14" width="11.25390625" style="0" customWidth="1"/>
    <col min="15" max="15" width="13.50390625" style="0" customWidth="1"/>
    <col min="17" max="17" width="11.125" style="0" customWidth="1"/>
    <col min="18" max="18" width="9.625" style="0" customWidth="1"/>
    <col min="19" max="20" width="7.75390625" style="0" customWidth="1"/>
  </cols>
  <sheetData>
    <row r="1" spans="1:20" ht="24.75" customHeight="1">
      <c r="A1" s="15"/>
      <c r="B1" s="21" t="s">
        <v>85</v>
      </c>
      <c r="C1" s="65" t="s">
        <v>104</v>
      </c>
      <c r="D1" s="66"/>
      <c r="E1" s="66"/>
      <c r="F1" s="15"/>
      <c r="G1" s="15"/>
      <c r="H1" s="15"/>
      <c r="I1" s="15"/>
      <c r="J1" s="15"/>
      <c r="L1" s="21" t="s">
        <v>85</v>
      </c>
      <c r="N1" s="22" t="s">
        <v>105</v>
      </c>
      <c r="O1" s="16"/>
      <c r="P1" s="15"/>
      <c r="Q1" s="15"/>
      <c r="R1" s="15"/>
      <c r="S1" s="15"/>
      <c r="T1" s="15"/>
    </row>
    <row r="2" spans="1:20" ht="19.5" customHeight="1">
      <c r="A2" s="15"/>
      <c r="C2" s="23">
        <v>40116</v>
      </c>
      <c r="D2" s="63"/>
      <c r="E2" s="64"/>
      <c r="F2" s="15"/>
      <c r="G2" s="15"/>
      <c r="H2" s="15"/>
      <c r="I2" s="15"/>
      <c r="J2" s="15"/>
      <c r="M2" s="23"/>
      <c r="N2" s="63"/>
      <c r="O2" s="64"/>
      <c r="P2" s="15"/>
      <c r="Q2" s="15"/>
      <c r="R2" s="15"/>
      <c r="S2" s="15"/>
      <c r="T2" s="15"/>
    </row>
    <row r="3" spans="1:20" ht="17.25">
      <c r="A3" s="15"/>
      <c r="B3" s="15"/>
      <c r="C3" s="16"/>
      <c r="D3" s="17"/>
      <c r="E3" s="18"/>
      <c r="F3" s="15"/>
      <c r="G3" s="15"/>
      <c r="H3" s="15"/>
      <c r="I3" s="15"/>
      <c r="J3" s="15"/>
      <c r="L3" s="21" t="s">
        <v>106</v>
      </c>
      <c r="M3" s="16"/>
      <c r="N3" s="17"/>
      <c r="O3" s="18"/>
      <c r="P3" s="15"/>
      <c r="Q3" s="15"/>
      <c r="R3" s="15"/>
      <c r="S3" s="15"/>
      <c r="T3" s="15"/>
    </row>
    <row r="4" spans="1:20" ht="18" thickBot="1">
      <c r="A4" s="25" t="s">
        <v>88</v>
      </c>
      <c r="B4" s="26"/>
      <c r="C4" s="26" t="s">
        <v>74</v>
      </c>
      <c r="D4" s="48">
        <v>0.4166666666666667</v>
      </c>
      <c r="E4" s="16"/>
      <c r="F4" s="15"/>
      <c r="G4" s="15"/>
      <c r="H4" s="15"/>
      <c r="I4" s="15"/>
      <c r="J4" s="15"/>
      <c r="K4" s="16"/>
      <c r="L4" s="26" t="s">
        <v>74</v>
      </c>
      <c r="M4" s="53">
        <v>40116.354166666664</v>
      </c>
      <c r="O4" s="16"/>
      <c r="P4" s="15"/>
      <c r="Q4" s="15"/>
      <c r="R4" s="15"/>
      <c r="S4" s="15"/>
      <c r="T4" s="15"/>
    </row>
    <row r="5" spans="1:20" ht="18" thickTop="1">
      <c r="A5" s="21"/>
      <c r="B5" s="60"/>
      <c r="C5" s="60"/>
      <c r="D5" s="61"/>
      <c r="E5" s="16"/>
      <c r="F5" s="15"/>
      <c r="G5" s="15"/>
      <c r="H5" s="15"/>
      <c r="I5" s="15"/>
      <c r="J5" s="15"/>
      <c r="K5" s="16"/>
      <c r="L5" s="60"/>
      <c r="M5" s="62"/>
      <c r="O5" s="16"/>
      <c r="P5" s="15"/>
      <c r="Q5" s="15"/>
      <c r="R5" s="15"/>
      <c r="S5" s="15"/>
      <c r="T5" s="15"/>
    </row>
    <row r="6" spans="4:19" ht="13.5">
      <c r="D6" t="s">
        <v>110</v>
      </c>
      <c r="E6" s="3"/>
      <c r="F6" s="3"/>
      <c r="G6" s="3"/>
      <c r="H6" s="3"/>
      <c r="I6" s="3"/>
      <c r="O6" s="3"/>
      <c r="P6" s="3"/>
      <c r="Q6" s="3"/>
      <c r="R6" s="3"/>
      <c r="S6" s="3"/>
    </row>
    <row r="7" spans="1:20" ht="13.5">
      <c r="A7" s="14" t="s">
        <v>76</v>
      </c>
      <c r="B7" s="13" t="s">
        <v>75</v>
      </c>
      <c r="C7" s="14" t="s">
        <v>77</v>
      </c>
      <c r="D7" s="13" t="s">
        <v>84</v>
      </c>
      <c r="E7" s="13" t="s">
        <v>78</v>
      </c>
      <c r="F7" s="13" t="s">
        <v>79</v>
      </c>
      <c r="G7" s="50" t="s">
        <v>103</v>
      </c>
      <c r="H7" s="13" t="s">
        <v>80</v>
      </c>
      <c r="I7" s="13" t="s">
        <v>81</v>
      </c>
      <c r="J7" s="13" t="s">
        <v>82</v>
      </c>
      <c r="L7" s="13" t="s">
        <v>75</v>
      </c>
      <c r="M7" s="14" t="s">
        <v>77</v>
      </c>
      <c r="N7" s="14" t="s">
        <v>84</v>
      </c>
      <c r="O7" s="13" t="s">
        <v>78</v>
      </c>
      <c r="P7" s="13" t="s">
        <v>79</v>
      </c>
      <c r="Q7" s="50" t="s">
        <v>103</v>
      </c>
      <c r="R7" s="13" t="s">
        <v>80</v>
      </c>
      <c r="S7" s="13" t="s">
        <v>81</v>
      </c>
      <c r="T7" s="13" t="s">
        <v>82</v>
      </c>
    </row>
    <row r="8" spans="1:20" ht="13.5">
      <c r="A8" s="1" t="s">
        <v>0</v>
      </c>
      <c r="B8" s="1" t="s">
        <v>1</v>
      </c>
      <c r="C8" s="1" t="s">
        <v>2</v>
      </c>
      <c r="D8" s="5">
        <v>1.367</v>
      </c>
      <c r="E8" s="47">
        <v>0.4587847222222223</v>
      </c>
      <c r="F8" s="49">
        <f>E8-$D$4</f>
        <v>0.04211805555555559</v>
      </c>
      <c r="G8" s="51">
        <f>F8/"0:0:1"</f>
        <v>3639.000000000003</v>
      </c>
      <c r="H8" s="52">
        <f>D8*G8</f>
        <v>4974.5130000000045</v>
      </c>
      <c r="I8" s="13"/>
      <c r="J8" s="13"/>
      <c r="L8" s="1" t="s">
        <v>1</v>
      </c>
      <c r="M8" s="1" t="s">
        <v>2</v>
      </c>
      <c r="N8" s="5">
        <v>1.367</v>
      </c>
      <c r="O8" s="54">
        <v>40116.770833333336</v>
      </c>
      <c r="P8" s="49">
        <f>O8-$M$4</f>
        <v>0.4166666666715173</v>
      </c>
      <c r="Q8" s="51">
        <f aca="true" t="shared" si="0" ref="Q8:Q17">P8/"0:0:1"</f>
        <v>36000.000000419095</v>
      </c>
      <c r="R8" s="55">
        <f>N8*Q8</f>
        <v>49212.0000005729</v>
      </c>
      <c r="S8" s="13"/>
      <c r="T8" s="13"/>
    </row>
    <row r="9" spans="1:20" ht="13.5">
      <c r="A9" s="1" t="s">
        <v>5</v>
      </c>
      <c r="B9" s="1" t="s">
        <v>6</v>
      </c>
      <c r="C9" s="1" t="s">
        <v>7</v>
      </c>
      <c r="D9" s="5">
        <v>1.189</v>
      </c>
      <c r="E9" s="47">
        <v>0.500451388888889</v>
      </c>
      <c r="F9" s="49">
        <f aca="true" t="shared" si="1" ref="F9:F17">E9-$D$4</f>
        <v>0.08378472222222227</v>
      </c>
      <c r="G9" s="51">
        <f aca="true" t="shared" si="2" ref="G9:G17">F9/"0:0:1"</f>
        <v>7239.000000000005</v>
      </c>
      <c r="H9" s="52">
        <f aca="true" t="shared" si="3" ref="H9:H17">D9*G9</f>
        <v>8607.171000000006</v>
      </c>
      <c r="I9" s="13"/>
      <c r="J9" s="13"/>
      <c r="L9" s="1" t="s">
        <v>6</v>
      </c>
      <c r="M9" s="1" t="s">
        <v>7</v>
      </c>
      <c r="N9" s="5">
        <v>1.189</v>
      </c>
      <c r="O9" s="54">
        <v>40116.854166666664</v>
      </c>
      <c r="P9" s="49">
        <f aca="true" t="shared" si="4" ref="P9:P16">O9-$M$4</f>
        <v>0.5</v>
      </c>
      <c r="Q9" s="51">
        <f t="shared" si="0"/>
        <v>43200</v>
      </c>
      <c r="R9" s="55">
        <f aca="true" t="shared" si="5" ref="R9:R17">N9*Q9</f>
        <v>51364.8</v>
      </c>
      <c r="S9" s="13"/>
      <c r="T9" s="13"/>
    </row>
    <row r="10" spans="1:20" ht="13.5">
      <c r="A10" s="1" t="s">
        <v>9</v>
      </c>
      <c r="B10" s="1" t="s">
        <v>10</v>
      </c>
      <c r="C10" s="1" t="s">
        <v>11</v>
      </c>
      <c r="D10" s="5">
        <v>1.189</v>
      </c>
      <c r="E10" s="47">
        <v>0.5416666666666666</v>
      </c>
      <c r="F10" s="49">
        <f t="shared" si="1"/>
        <v>0.12499999999999994</v>
      </c>
      <c r="G10" s="51">
        <f t="shared" si="2"/>
        <v>10799.999999999996</v>
      </c>
      <c r="H10" s="52">
        <f t="shared" si="3"/>
        <v>12841.199999999997</v>
      </c>
      <c r="I10" s="13"/>
      <c r="J10" s="13"/>
      <c r="L10" s="1" t="s">
        <v>10</v>
      </c>
      <c r="M10" s="1" t="s">
        <v>11</v>
      </c>
      <c r="N10" s="5">
        <v>1.189</v>
      </c>
      <c r="O10" s="54">
        <v>0.5416666666666666</v>
      </c>
      <c r="P10" s="49">
        <f t="shared" si="4"/>
        <v>-40115.8125</v>
      </c>
      <c r="Q10" s="51">
        <f t="shared" si="0"/>
        <v>-3466006200</v>
      </c>
      <c r="R10" s="55">
        <f t="shared" si="5"/>
        <v>-4121081371.8</v>
      </c>
      <c r="S10" s="13"/>
      <c r="T10" s="13"/>
    </row>
    <row r="11" spans="1:20" ht="13.5">
      <c r="A11" s="1" t="s">
        <v>13</v>
      </c>
      <c r="B11" s="1" t="s">
        <v>14</v>
      </c>
      <c r="C11" s="1" t="s">
        <v>15</v>
      </c>
      <c r="D11" s="5">
        <v>1.188</v>
      </c>
      <c r="E11" s="47"/>
      <c r="F11" s="49">
        <f t="shared" si="1"/>
        <v>-0.4166666666666667</v>
      </c>
      <c r="G11" s="51">
        <f t="shared" si="2"/>
        <v>-36000</v>
      </c>
      <c r="H11" s="52">
        <f t="shared" si="3"/>
        <v>-42768</v>
      </c>
      <c r="I11" s="13"/>
      <c r="J11" s="13"/>
      <c r="L11" s="1" t="s">
        <v>14</v>
      </c>
      <c r="M11" s="1" t="s">
        <v>15</v>
      </c>
      <c r="N11" s="5">
        <v>1.188</v>
      </c>
      <c r="O11" s="54"/>
      <c r="P11" s="49">
        <f t="shared" si="4"/>
        <v>-40116.354166666664</v>
      </c>
      <c r="Q11" s="51">
        <f t="shared" si="0"/>
        <v>-3466053000</v>
      </c>
      <c r="R11" s="55">
        <f t="shared" si="5"/>
        <v>-4117670964</v>
      </c>
      <c r="S11" s="13"/>
      <c r="T11" s="13"/>
    </row>
    <row r="12" spans="1:20" ht="13.5">
      <c r="A12" s="1" t="s">
        <v>16</v>
      </c>
      <c r="B12" s="1" t="s">
        <v>17</v>
      </c>
      <c r="C12" s="1" t="s">
        <v>18</v>
      </c>
      <c r="D12" s="5">
        <v>1.187</v>
      </c>
      <c r="E12" s="47"/>
      <c r="F12" s="49">
        <f t="shared" si="1"/>
        <v>-0.4166666666666667</v>
      </c>
      <c r="G12" s="51">
        <f t="shared" si="2"/>
        <v>-36000</v>
      </c>
      <c r="H12" s="52">
        <f t="shared" si="3"/>
        <v>-42732</v>
      </c>
      <c r="I12" s="13"/>
      <c r="J12" s="13"/>
      <c r="L12" s="1" t="s">
        <v>17</v>
      </c>
      <c r="M12" s="1" t="s">
        <v>18</v>
      </c>
      <c r="N12" s="5">
        <v>1.187</v>
      </c>
      <c r="O12" s="54"/>
      <c r="P12" s="49">
        <f t="shared" si="4"/>
        <v>-40116.354166666664</v>
      </c>
      <c r="Q12" s="51">
        <f t="shared" si="0"/>
        <v>-3466053000</v>
      </c>
      <c r="R12" s="55">
        <f t="shared" si="5"/>
        <v>-4114204911</v>
      </c>
      <c r="S12" s="13"/>
      <c r="T12" s="13"/>
    </row>
    <row r="13" spans="1:20" ht="13.5">
      <c r="A13" s="1" t="s">
        <v>20</v>
      </c>
      <c r="B13" s="1" t="s">
        <v>21</v>
      </c>
      <c r="C13" s="1" t="s">
        <v>22</v>
      </c>
      <c r="D13" s="5">
        <v>1.172</v>
      </c>
      <c r="E13" s="47"/>
      <c r="F13" s="49">
        <f t="shared" si="1"/>
        <v>-0.4166666666666667</v>
      </c>
      <c r="G13" s="51">
        <f t="shared" si="2"/>
        <v>-36000</v>
      </c>
      <c r="H13" s="52">
        <f t="shared" si="3"/>
        <v>-42192</v>
      </c>
      <c r="I13" s="13"/>
      <c r="J13" s="13"/>
      <c r="L13" s="1" t="s">
        <v>21</v>
      </c>
      <c r="M13" s="1" t="s">
        <v>22</v>
      </c>
      <c r="N13" s="5">
        <v>1.172</v>
      </c>
      <c r="O13" s="54"/>
      <c r="P13" s="49">
        <f t="shared" si="4"/>
        <v>-40116.354166666664</v>
      </c>
      <c r="Q13" s="51">
        <f t="shared" si="0"/>
        <v>-3466053000</v>
      </c>
      <c r="R13" s="55">
        <f t="shared" si="5"/>
        <v>-4062214115.9999995</v>
      </c>
      <c r="S13" s="13"/>
      <c r="T13" s="13"/>
    </row>
    <row r="14" spans="1:20" ht="13.5">
      <c r="A14" s="1" t="s">
        <v>24</v>
      </c>
      <c r="B14" s="1" t="s">
        <v>25</v>
      </c>
      <c r="C14" s="1" t="s">
        <v>26</v>
      </c>
      <c r="D14" s="5">
        <v>1.156</v>
      </c>
      <c r="E14" s="47"/>
      <c r="F14" s="49">
        <f t="shared" si="1"/>
        <v>-0.4166666666666667</v>
      </c>
      <c r="G14" s="51">
        <f t="shared" si="2"/>
        <v>-36000</v>
      </c>
      <c r="H14" s="52">
        <f t="shared" si="3"/>
        <v>-41616</v>
      </c>
      <c r="I14" s="13"/>
      <c r="J14" s="13"/>
      <c r="L14" s="1" t="s">
        <v>25</v>
      </c>
      <c r="M14" s="1" t="s">
        <v>26</v>
      </c>
      <c r="N14" s="5">
        <v>1.156</v>
      </c>
      <c r="O14" s="54"/>
      <c r="P14" s="49">
        <f t="shared" si="4"/>
        <v>-40116.354166666664</v>
      </c>
      <c r="Q14" s="51">
        <f t="shared" si="0"/>
        <v>-3466053000</v>
      </c>
      <c r="R14" s="55">
        <f t="shared" si="5"/>
        <v>-4006757267.9999995</v>
      </c>
      <c r="S14" s="13"/>
      <c r="T14" s="13"/>
    </row>
    <row r="15" spans="1:20" ht="13.5">
      <c r="A15" s="1" t="s">
        <v>28</v>
      </c>
      <c r="B15" s="1" t="s">
        <v>29</v>
      </c>
      <c r="C15" s="1" t="s">
        <v>30</v>
      </c>
      <c r="D15" s="5">
        <v>1.142</v>
      </c>
      <c r="E15" s="47"/>
      <c r="F15" s="49">
        <f t="shared" si="1"/>
        <v>-0.4166666666666667</v>
      </c>
      <c r="G15" s="51">
        <f t="shared" si="2"/>
        <v>-36000</v>
      </c>
      <c r="H15" s="52">
        <f t="shared" si="3"/>
        <v>-41112</v>
      </c>
      <c r="I15" s="13"/>
      <c r="J15" s="13"/>
      <c r="L15" s="1" t="s">
        <v>29</v>
      </c>
      <c r="M15" s="1" t="s">
        <v>30</v>
      </c>
      <c r="N15" s="5">
        <v>1.142</v>
      </c>
      <c r="O15" s="54"/>
      <c r="P15" s="49">
        <f t="shared" si="4"/>
        <v>-40116.354166666664</v>
      </c>
      <c r="Q15" s="51">
        <f t="shared" si="0"/>
        <v>-3466053000</v>
      </c>
      <c r="R15" s="55">
        <f t="shared" si="5"/>
        <v>-3958232525.9999995</v>
      </c>
      <c r="S15" s="13"/>
      <c r="T15" s="13"/>
    </row>
    <row r="16" spans="1:20" ht="13.5">
      <c r="A16" s="1" t="s">
        <v>31</v>
      </c>
      <c r="B16" s="1" t="s">
        <v>32</v>
      </c>
      <c r="C16" s="1" t="s">
        <v>33</v>
      </c>
      <c r="D16" s="5">
        <v>1.13</v>
      </c>
      <c r="E16" s="47"/>
      <c r="F16" s="49">
        <f t="shared" si="1"/>
        <v>-0.4166666666666667</v>
      </c>
      <c r="G16" s="51">
        <f t="shared" si="2"/>
        <v>-36000</v>
      </c>
      <c r="H16" s="52">
        <f t="shared" si="3"/>
        <v>-40679.99999999999</v>
      </c>
      <c r="I16" s="13"/>
      <c r="J16" s="13"/>
      <c r="L16" s="1" t="s">
        <v>32</v>
      </c>
      <c r="M16" s="1" t="s">
        <v>33</v>
      </c>
      <c r="N16" s="5">
        <v>1.13</v>
      </c>
      <c r="O16" s="54">
        <v>40116.43761574074</v>
      </c>
      <c r="P16" s="49">
        <f t="shared" si="4"/>
        <v>0.08344907407445135</v>
      </c>
      <c r="Q16" s="51">
        <f t="shared" si="0"/>
        <v>7210.000000032596</v>
      </c>
      <c r="R16" s="55">
        <f t="shared" si="5"/>
        <v>8147.300000036833</v>
      </c>
      <c r="S16" s="13"/>
      <c r="T16" s="13"/>
    </row>
    <row r="17" spans="1:20" ht="13.5">
      <c r="A17" s="1" t="s">
        <v>34</v>
      </c>
      <c r="B17" s="1" t="s">
        <v>35</v>
      </c>
      <c r="C17" s="1" t="s">
        <v>36</v>
      </c>
      <c r="D17" s="5">
        <v>1.126</v>
      </c>
      <c r="E17" s="47"/>
      <c r="F17" s="49">
        <f t="shared" si="1"/>
        <v>-0.4166666666666667</v>
      </c>
      <c r="G17" s="51">
        <f t="shared" si="2"/>
        <v>-36000</v>
      </c>
      <c r="H17" s="52">
        <f t="shared" si="3"/>
        <v>-40535.99999999999</v>
      </c>
      <c r="I17" s="13"/>
      <c r="J17" s="13"/>
      <c r="L17" s="1" t="s">
        <v>35</v>
      </c>
      <c r="M17" s="1" t="s">
        <v>36</v>
      </c>
      <c r="N17" s="5">
        <v>1.126</v>
      </c>
      <c r="O17" s="54">
        <v>40116.437731481485</v>
      </c>
      <c r="P17" s="49">
        <f>O17-$M$4</f>
        <v>0.08356481482042</v>
      </c>
      <c r="Q17" s="51">
        <f t="shared" si="0"/>
        <v>7220.000000484288</v>
      </c>
      <c r="R17" s="55">
        <f t="shared" si="5"/>
        <v>8129.720000545307</v>
      </c>
      <c r="S17" s="13"/>
      <c r="T17" s="13"/>
    </row>
    <row r="18" spans="1:19" ht="13.5">
      <c r="A18" s="9"/>
      <c r="B18" s="9"/>
      <c r="C18" s="9"/>
      <c r="D18" s="8"/>
      <c r="E18" s="16"/>
      <c r="F18" s="19"/>
      <c r="G18" s="15"/>
      <c r="H18" s="15"/>
      <c r="I18" s="15"/>
      <c r="L18" s="9"/>
      <c r="M18" s="9"/>
      <c r="N18" s="8"/>
      <c r="O18" s="16"/>
      <c r="P18" s="19"/>
      <c r="Q18" s="57"/>
      <c r="R18" s="15"/>
      <c r="S18" s="15"/>
    </row>
    <row r="19" spans="1:20" ht="13.5">
      <c r="A19" s="9"/>
      <c r="B19" s="9"/>
      <c r="C19" s="9"/>
      <c r="D19" s="8"/>
      <c r="E19" s="16"/>
      <c r="F19" s="19"/>
      <c r="G19" s="15"/>
      <c r="H19" s="15"/>
      <c r="I19" s="15"/>
      <c r="J19" s="15"/>
      <c r="L19" s="9"/>
      <c r="M19" s="9"/>
      <c r="N19" s="8"/>
      <c r="O19" s="16"/>
      <c r="P19" s="19"/>
      <c r="Q19" s="57"/>
      <c r="R19" s="15"/>
      <c r="S19" s="15"/>
      <c r="T19" s="15"/>
    </row>
    <row r="20" spans="1:20" ht="13.5">
      <c r="A20" s="15"/>
      <c r="B20" s="16"/>
      <c r="C20" s="16"/>
      <c r="D20" s="16"/>
      <c r="E20" s="16"/>
      <c r="F20" s="15"/>
      <c r="G20" s="15"/>
      <c r="H20" s="15"/>
      <c r="I20" s="15"/>
      <c r="J20" s="15"/>
      <c r="K20" s="16"/>
      <c r="L20" s="16"/>
      <c r="M20" s="16"/>
      <c r="N20" s="16"/>
      <c r="O20" s="16"/>
      <c r="P20" s="15"/>
      <c r="Q20" s="57"/>
      <c r="R20" s="15"/>
      <c r="S20" s="15"/>
      <c r="T20" s="15"/>
    </row>
    <row r="21" spans="5:20" ht="17.25">
      <c r="E21" s="16"/>
      <c r="F21" s="15"/>
      <c r="G21" s="15"/>
      <c r="H21" s="15"/>
      <c r="I21" s="15"/>
      <c r="J21" s="15"/>
      <c r="K21" s="16"/>
      <c r="L21" s="24" t="s">
        <v>107</v>
      </c>
      <c r="O21" s="16"/>
      <c r="P21" s="15"/>
      <c r="Q21" s="57"/>
      <c r="R21" s="15"/>
      <c r="S21" s="15"/>
      <c r="T21" s="15"/>
    </row>
    <row r="22" spans="1:20" ht="18" thickBot="1">
      <c r="A22" s="25" t="s">
        <v>87</v>
      </c>
      <c r="B22" s="20"/>
      <c r="C22" s="26" t="s">
        <v>74</v>
      </c>
      <c r="D22" s="48">
        <v>0.375</v>
      </c>
      <c r="E22" s="16"/>
      <c r="F22" s="15"/>
      <c r="G22" s="15"/>
      <c r="H22" s="15"/>
      <c r="I22" s="15"/>
      <c r="J22" s="16"/>
      <c r="L22" s="26" t="s">
        <v>74</v>
      </c>
      <c r="M22" s="53">
        <v>40116.375</v>
      </c>
      <c r="O22" s="16"/>
      <c r="P22" s="15"/>
      <c r="Q22" s="57"/>
      <c r="R22" s="15"/>
      <c r="S22" s="15"/>
      <c r="T22" s="16"/>
    </row>
    <row r="23" spans="1:20" ht="14.25" thickTop="1">
      <c r="A23" s="15"/>
      <c r="B23" s="16"/>
      <c r="C23" s="16"/>
      <c r="D23" s="16"/>
      <c r="E23" s="16"/>
      <c r="F23" s="15"/>
      <c r="G23" s="15"/>
      <c r="H23" s="15"/>
      <c r="I23" s="15"/>
      <c r="J23" s="16"/>
      <c r="L23" s="16"/>
      <c r="M23" s="16"/>
      <c r="N23" s="16"/>
      <c r="O23" s="16"/>
      <c r="P23" s="15"/>
      <c r="Q23" s="57"/>
      <c r="R23" s="15"/>
      <c r="S23" s="15"/>
      <c r="T23" s="16"/>
    </row>
    <row r="24" spans="1:20" ht="13.5">
      <c r="A24" s="14" t="s">
        <v>76</v>
      </c>
      <c r="B24" s="13" t="s">
        <v>75</v>
      </c>
      <c r="C24" s="14" t="s">
        <v>77</v>
      </c>
      <c r="D24" s="13" t="s">
        <v>84</v>
      </c>
      <c r="E24" s="13" t="s">
        <v>78</v>
      </c>
      <c r="F24" s="13" t="s">
        <v>79</v>
      </c>
      <c r="G24" s="50" t="s">
        <v>103</v>
      </c>
      <c r="H24" s="13" t="s">
        <v>80</v>
      </c>
      <c r="I24" s="13" t="s">
        <v>81</v>
      </c>
      <c r="J24" s="13" t="s">
        <v>82</v>
      </c>
      <c r="L24" s="13" t="s">
        <v>75</v>
      </c>
      <c r="M24" s="14" t="s">
        <v>77</v>
      </c>
      <c r="N24" s="14" t="s">
        <v>84</v>
      </c>
      <c r="O24" s="13" t="s">
        <v>78</v>
      </c>
      <c r="P24" s="13" t="s">
        <v>79</v>
      </c>
      <c r="Q24" s="50" t="s">
        <v>103</v>
      </c>
      <c r="R24" s="13" t="s">
        <v>80</v>
      </c>
      <c r="S24" s="13" t="s">
        <v>81</v>
      </c>
      <c r="T24" s="13" t="s">
        <v>82</v>
      </c>
    </row>
    <row r="25" spans="1:20" ht="13.5">
      <c r="A25" s="7" t="s">
        <v>37</v>
      </c>
      <c r="B25" s="7" t="s">
        <v>38</v>
      </c>
      <c r="C25" s="7" t="s">
        <v>39</v>
      </c>
      <c r="D25" s="6">
        <v>1.119</v>
      </c>
      <c r="E25" s="47">
        <v>0.4930555555555556</v>
      </c>
      <c r="F25" s="49">
        <f>E25-$D$22</f>
        <v>0.11805555555555558</v>
      </c>
      <c r="G25" s="51">
        <f>F25/"0:0:1"</f>
        <v>10200.000000000002</v>
      </c>
      <c r="H25" s="52">
        <f>D25*G25</f>
        <v>11413.800000000001</v>
      </c>
      <c r="I25" s="13"/>
      <c r="J25" s="13"/>
      <c r="L25" s="7" t="s">
        <v>38</v>
      </c>
      <c r="M25" s="7" t="s">
        <v>39</v>
      </c>
      <c r="N25" s="6">
        <v>1.119</v>
      </c>
      <c r="O25" s="54">
        <v>40116.916666666664</v>
      </c>
      <c r="P25" s="49">
        <f aca="true" t="shared" si="6" ref="P25:P31">O25-$M$22</f>
        <v>0.5416666666642413</v>
      </c>
      <c r="Q25" s="56">
        <f>P25/"0:0:1"</f>
        <v>46799.99999979045</v>
      </c>
      <c r="R25" s="55">
        <f aca="true" t="shared" si="7" ref="R25:R31">N25*Q25</f>
        <v>52369.199999765515</v>
      </c>
      <c r="S25" s="13"/>
      <c r="T25" s="13"/>
    </row>
    <row r="26" spans="1:20" ht="13.5">
      <c r="A26" s="7" t="s">
        <v>41</v>
      </c>
      <c r="B26" s="7" t="s">
        <v>42</v>
      </c>
      <c r="C26" s="7" t="s">
        <v>43</v>
      </c>
      <c r="D26" s="6">
        <v>1.101</v>
      </c>
      <c r="E26" s="47">
        <v>0.5034722222222222</v>
      </c>
      <c r="F26" s="49">
        <f aca="true" t="shared" si="8" ref="F26:F32">E26-$D$22</f>
        <v>0.1284722222222222</v>
      </c>
      <c r="G26" s="51">
        <f aca="true" t="shared" si="9" ref="G26:G32">F26/"0:0:1"</f>
        <v>11100</v>
      </c>
      <c r="H26" s="52">
        <f aca="true" t="shared" si="10" ref="H26:H32">D26*G26</f>
        <v>12221.1</v>
      </c>
      <c r="I26" s="13"/>
      <c r="J26" s="13"/>
      <c r="L26" s="7" t="s">
        <v>42</v>
      </c>
      <c r="M26" s="7" t="s">
        <v>43</v>
      </c>
      <c r="N26" s="6">
        <v>1.101</v>
      </c>
      <c r="O26" s="54">
        <v>40116.875</v>
      </c>
      <c r="P26" s="49">
        <f t="shared" si="6"/>
        <v>0.5</v>
      </c>
      <c r="Q26" s="56">
        <f aca="true" t="shared" si="11" ref="Q26:Q31">P26/"0:0:1"</f>
        <v>43200</v>
      </c>
      <c r="R26" s="55">
        <f t="shared" si="7"/>
        <v>47563.2</v>
      </c>
      <c r="S26" s="13"/>
      <c r="T26" s="13"/>
    </row>
    <row r="27" spans="1:20" ht="13.5">
      <c r="A27" s="7" t="s">
        <v>44</v>
      </c>
      <c r="B27" s="7" t="s">
        <v>45</v>
      </c>
      <c r="C27" s="7" t="s">
        <v>43</v>
      </c>
      <c r="D27" s="6">
        <v>1.098</v>
      </c>
      <c r="E27" s="47"/>
      <c r="F27" s="49">
        <f t="shared" si="8"/>
        <v>-0.375</v>
      </c>
      <c r="G27" s="51">
        <f t="shared" si="9"/>
        <v>-32400</v>
      </c>
      <c r="H27" s="52">
        <f t="shared" si="10"/>
        <v>-35575.200000000004</v>
      </c>
      <c r="I27" s="13"/>
      <c r="J27" s="13"/>
      <c r="L27" s="7" t="s">
        <v>45</v>
      </c>
      <c r="M27" s="7" t="s">
        <v>43</v>
      </c>
      <c r="N27" s="6">
        <v>1.098</v>
      </c>
      <c r="O27" s="54"/>
      <c r="P27" s="49">
        <f t="shared" si="6"/>
        <v>-40116.375</v>
      </c>
      <c r="Q27" s="56">
        <f t="shared" si="11"/>
        <v>-3466054800</v>
      </c>
      <c r="R27" s="55">
        <f t="shared" si="7"/>
        <v>-3805728170.4</v>
      </c>
      <c r="S27" s="13"/>
      <c r="T27" s="13"/>
    </row>
    <row r="28" spans="1:20" ht="13.5">
      <c r="A28" s="7" t="s">
        <v>46</v>
      </c>
      <c r="B28" s="7" t="s">
        <v>47</v>
      </c>
      <c r="C28" s="7" t="s">
        <v>48</v>
      </c>
      <c r="D28" s="6">
        <v>1.094</v>
      </c>
      <c r="E28" s="47"/>
      <c r="F28" s="49">
        <f t="shared" si="8"/>
        <v>-0.375</v>
      </c>
      <c r="G28" s="51">
        <f t="shared" si="9"/>
        <v>-32400</v>
      </c>
      <c r="H28" s="52">
        <f t="shared" si="10"/>
        <v>-35445.600000000006</v>
      </c>
      <c r="I28" s="13"/>
      <c r="J28" s="13"/>
      <c r="L28" s="7" t="s">
        <v>47</v>
      </c>
      <c r="M28" s="7" t="s">
        <v>48</v>
      </c>
      <c r="N28" s="6">
        <v>1.094</v>
      </c>
      <c r="O28" s="54"/>
      <c r="P28" s="49">
        <f t="shared" si="6"/>
        <v>-40116.375</v>
      </c>
      <c r="Q28" s="56">
        <f t="shared" si="11"/>
        <v>-3466054800</v>
      </c>
      <c r="R28" s="55">
        <f t="shared" si="7"/>
        <v>-3791863951.2000003</v>
      </c>
      <c r="S28" s="13"/>
      <c r="T28" s="13"/>
    </row>
    <row r="29" spans="1:20" ht="13.5">
      <c r="A29" s="7" t="s">
        <v>49</v>
      </c>
      <c r="B29" s="7" t="s">
        <v>50</v>
      </c>
      <c r="C29" s="7" t="s">
        <v>51</v>
      </c>
      <c r="D29" s="6">
        <v>1.067</v>
      </c>
      <c r="E29" s="47"/>
      <c r="F29" s="49">
        <f t="shared" si="8"/>
        <v>-0.375</v>
      </c>
      <c r="G29" s="51">
        <f t="shared" si="9"/>
        <v>-32400</v>
      </c>
      <c r="H29" s="52">
        <f t="shared" si="10"/>
        <v>-34570.799999999996</v>
      </c>
      <c r="I29" s="13"/>
      <c r="J29" s="13"/>
      <c r="L29" s="7" t="s">
        <v>50</v>
      </c>
      <c r="M29" s="7" t="s">
        <v>51</v>
      </c>
      <c r="N29" s="6">
        <v>1.067</v>
      </c>
      <c r="O29" s="54"/>
      <c r="P29" s="49">
        <f t="shared" si="6"/>
        <v>-40116.375</v>
      </c>
      <c r="Q29" s="56">
        <f t="shared" si="11"/>
        <v>-3466054800</v>
      </c>
      <c r="R29" s="55">
        <f t="shared" si="7"/>
        <v>-3698280471.6</v>
      </c>
      <c r="S29" s="13"/>
      <c r="T29" s="13"/>
    </row>
    <row r="30" spans="1:20" ht="13.5">
      <c r="A30" s="7" t="s">
        <v>53</v>
      </c>
      <c r="B30" s="7" t="s">
        <v>54</v>
      </c>
      <c r="C30" s="7" t="s">
        <v>55</v>
      </c>
      <c r="D30" s="6">
        <v>1.066</v>
      </c>
      <c r="E30" s="47"/>
      <c r="F30" s="49">
        <f t="shared" si="8"/>
        <v>-0.375</v>
      </c>
      <c r="G30" s="51">
        <f t="shared" si="9"/>
        <v>-32400</v>
      </c>
      <c r="H30" s="52">
        <f t="shared" si="10"/>
        <v>-34538.4</v>
      </c>
      <c r="I30" s="13"/>
      <c r="J30" s="13"/>
      <c r="L30" s="7" t="s">
        <v>54</v>
      </c>
      <c r="M30" s="7" t="s">
        <v>55</v>
      </c>
      <c r="N30" s="6">
        <v>1.066</v>
      </c>
      <c r="O30" s="54"/>
      <c r="P30" s="49">
        <f t="shared" si="6"/>
        <v>-40116.375</v>
      </c>
      <c r="Q30" s="56">
        <f t="shared" si="11"/>
        <v>-3466054800</v>
      </c>
      <c r="R30" s="55">
        <f t="shared" si="7"/>
        <v>-3694814416.8</v>
      </c>
      <c r="S30" s="13"/>
      <c r="T30" s="13"/>
    </row>
    <row r="31" spans="1:20" ht="13.5">
      <c r="A31" s="7" t="s">
        <v>56</v>
      </c>
      <c r="B31" s="7" t="s">
        <v>57</v>
      </c>
      <c r="C31" s="7" t="s">
        <v>58</v>
      </c>
      <c r="D31" s="6">
        <v>1.055</v>
      </c>
      <c r="E31" s="47"/>
      <c r="F31" s="49">
        <f t="shared" si="8"/>
        <v>-0.375</v>
      </c>
      <c r="G31" s="51">
        <f t="shared" si="9"/>
        <v>-32400</v>
      </c>
      <c r="H31" s="52">
        <f t="shared" si="10"/>
        <v>-34182</v>
      </c>
      <c r="I31" s="13"/>
      <c r="J31" s="13"/>
      <c r="L31" s="7" t="s">
        <v>57</v>
      </c>
      <c r="M31" s="7" t="s">
        <v>58</v>
      </c>
      <c r="N31" s="6">
        <v>1.055</v>
      </c>
      <c r="O31" s="54">
        <v>40116.99317129629</v>
      </c>
      <c r="P31" s="49">
        <f t="shared" si="6"/>
        <v>0.6181712962934398</v>
      </c>
      <c r="Q31" s="56">
        <f t="shared" si="11"/>
        <v>53409.9999997532</v>
      </c>
      <c r="R31" s="55">
        <f t="shared" si="7"/>
        <v>56347.549999739625</v>
      </c>
      <c r="S31" s="13"/>
      <c r="T31" s="13"/>
    </row>
    <row r="32" spans="3:8" ht="13.5">
      <c r="C32">
        <v>5995</v>
      </c>
      <c r="D32" s="58">
        <v>1.141</v>
      </c>
      <c r="E32" s="59">
        <v>0.4650347222222222</v>
      </c>
      <c r="F32" s="49">
        <f t="shared" si="8"/>
        <v>0.0900347222222222</v>
      </c>
      <c r="G32" s="51">
        <f t="shared" si="9"/>
        <v>7778.999999999998</v>
      </c>
      <c r="H32" s="52">
        <f t="shared" si="10"/>
        <v>8875.838999999998</v>
      </c>
    </row>
    <row r="33" ht="13.5">
      <c r="E33" s="59"/>
    </row>
    <row r="34" spans="5:8" ht="13.5">
      <c r="E34" s="59"/>
      <c r="H34" s="59"/>
    </row>
    <row r="35" ht="13.5">
      <c r="E35" s="59"/>
    </row>
    <row r="36" ht="24.75" customHeight="1">
      <c r="E36" s="59"/>
    </row>
  </sheetData>
  <mergeCells count="3">
    <mergeCell ref="D2:E2"/>
    <mergeCell ref="N2:O2"/>
    <mergeCell ref="C1:E1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E30" sqref="E30"/>
    </sheetView>
  </sheetViews>
  <sheetFormatPr defaultColWidth="9.00390625" defaultRowHeight="13.5"/>
  <cols>
    <col min="1" max="1" width="9.75390625" style="3" customWidth="1"/>
    <col min="2" max="2" width="10.25390625" style="0" customWidth="1"/>
    <col min="3" max="3" width="16.00390625" style="0" customWidth="1"/>
    <col min="4" max="4" width="18.50390625" style="0" customWidth="1"/>
    <col min="5" max="5" width="19.875" style="0" customWidth="1"/>
    <col min="6" max="6" width="10.875" style="3" customWidth="1"/>
    <col min="7" max="7" width="8.875" style="3" customWidth="1"/>
    <col min="8" max="8" width="5.875" style="3" customWidth="1"/>
    <col min="9" max="9" width="8.25390625" style="3" customWidth="1"/>
    <col min="10" max="10" width="7.75390625" style="3" customWidth="1"/>
    <col min="11" max="13" width="8.875" style="3" customWidth="1"/>
  </cols>
  <sheetData>
    <row r="1" ht="13.5">
      <c r="C1" t="s">
        <v>73</v>
      </c>
    </row>
    <row r="3" ht="13.5">
      <c r="B3" t="s">
        <v>71</v>
      </c>
    </row>
    <row r="4" spans="1:13" ht="13.5">
      <c r="A4" s="4"/>
      <c r="B4" s="2" t="s">
        <v>59</v>
      </c>
      <c r="C4" s="2" t="s">
        <v>60</v>
      </c>
      <c r="D4" s="2" t="s">
        <v>61</v>
      </c>
      <c r="E4" s="2" t="s">
        <v>62</v>
      </c>
      <c r="F4" s="4" t="s">
        <v>63</v>
      </c>
      <c r="G4" s="4" t="s">
        <v>64</v>
      </c>
      <c r="H4" s="4" t="s">
        <v>65</v>
      </c>
      <c r="I4" s="4" t="s">
        <v>66</v>
      </c>
      <c r="J4" s="4" t="s">
        <v>67</v>
      </c>
      <c r="K4" s="4" t="s">
        <v>68</v>
      </c>
      <c r="L4" s="4" t="s">
        <v>69</v>
      </c>
      <c r="M4" s="4" t="s">
        <v>70</v>
      </c>
    </row>
    <row r="5" spans="1:13" ht="13.5">
      <c r="A5" s="5">
        <v>1</v>
      </c>
      <c r="B5" s="1" t="s">
        <v>0</v>
      </c>
      <c r="C5" s="1" t="s">
        <v>1</v>
      </c>
      <c r="D5" s="1" t="s">
        <v>2</v>
      </c>
      <c r="E5" s="1" t="s">
        <v>3</v>
      </c>
      <c r="F5" s="5">
        <v>1.367</v>
      </c>
      <c r="G5" s="5">
        <v>1.329</v>
      </c>
      <c r="H5" s="5">
        <v>73</v>
      </c>
      <c r="I5" s="5">
        <v>15</v>
      </c>
      <c r="J5" s="5">
        <v>1200</v>
      </c>
      <c r="K5" s="5">
        <v>33</v>
      </c>
      <c r="L5" s="5" t="s">
        <v>4</v>
      </c>
      <c r="M5" s="10">
        <v>40084</v>
      </c>
    </row>
    <row r="6" spans="1:13" ht="13.5">
      <c r="A6" s="5">
        <v>2</v>
      </c>
      <c r="B6" s="1" t="s">
        <v>5</v>
      </c>
      <c r="C6" s="1" t="s">
        <v>6</v>
      </c>
      <c r="D6" s="1" t="s">
        <v>7</v>
      </c>
      <c r="E6" s="1" t="s">
        <v>8</v>
      </c>
      <c r="F6" s="5">
        <v>1.189</v>
      </c>
      <c r="G6" s="5">
        <v>1.162</v>
      </c>
      <c r="H6" s="5">
        <v>150</v>
      </c>
      <c r="I6" s="5">
        <v>11</v>
      </c>
      <c r="J6" s="5">
        <v>880</v>
      </c>
      <c r="K6" s="5">
        <v>31</v>
      </c>
      <c r="L6" s="5" t="s">
        <v>4</v>
      </c>
      <c r="M6" s="10">
        <v>39842</v>
      </c>
    </row>
    <row r="7" spans="1:13" ht="13.5">
      <c r="A7" s="5">
        <v>3</v>
      </c>
      <c r="B7" s="1" t="s">
        <v>9</v>
      </c>
      <c r="C7" s="1" t="s">
        <v>10</v>
      </c>
      <c r="D7" s="1" t="s">
        <v>11</v>
      </c>
      <c r="E7" s="1" t="s">
        <v>12</v>
      </c>
      <c r="F7" s="5">
        <v>1.189</v>
      </c>
      <c r="G7" s="5">
        <v>1.173</v>
      </c>
      <c r="H7" s="5">
        <v>151</v>
      </c>
      <c r="I7" s="5">
        <v>11</v>
      </c>
      <c r="J7" s="5">
        <v>880</v>
      </c>
      <c r="K7" s="5">
        <v>26</v>
      </c>
      <c r="L7" s="5" t="s">
        <v>4</v>
      </c>
      <c r="M7" s="10">
        <v>40025</v>
      </c>
    </row>
    <row r="8" spans="1:13" ht="13.5">
      <c r="A8" s="5">
        <v>4</v>
      </c>
      <c r="B8" s="1" t="s">
        <v>13</v>
      </c>
      <c r="C8" s="1" t="s">
        <v>14</v>
      </c>
      <c r="D8" s="1" t="s">
        <v>15</v>
      </c>
      <c r="E8" s="1" t="s">
        <v>12</v>
      </c>
      <c r="F8" s="5">
        <v>1.188</v>
      </c>
      <c r="G8" s="5">
        <v>1.154</v>
      </c>
      <c r="H8" s="5">
        <v>145</v>
      </c>
      <c r="I8" s="5">
        <v>11</v>
      </c>
      <c r="J8" s="5">
        <v>880</v>
      </c>
      <c r="K8" s="5">
        <v>31</v>
      </c>
      <c r="L8" s="5" t="s">
        <v>4</v>
      </c>
      <c r="M8" s="10">
        <v>39940</v>
      </c>
    </row>
    <row r="9" spans="1:13" ht="13.5">
      <c r="A9" s="5">
        <v>5</v>
      </c>
      <c r="B9" s="1" t="s">
        <v>16</v>
      </c>
      <c r="C9" s="1" t="s">
        <v>17</v>
      </c>
      <c r="D9" s="1" t="s">
        <v>18</v>
      </c>
      <c r="E9" s="1" t="s">
        <v>19</v>
      </c>
      <c r="F9" s="5">
        <v>1.187</v>
      </c>
      <c r="G9" s="5">
        <v>1.158</v>
      </c>
      <c r="H9" s="5">
        <v>126</v>
      </c>
      <c r="I9" s="5">
        <v>10</v>
      </c>
      <c r="J9" s="5">
        <v>800</v>
      </c>
      <c r="K9" s="5">
        <v>25</v>
      </c>
      <c r="L9" s="5" t="s">
        <v>4</v>
      </c>
      <c r="M9" s="10">
        <v>40029</v>
      </c>
    </row>
    <row r="10" spans="1:13" ht="13.5">
      <c r="A10" s="5">
        <v>6</v>
      </c>
      <c r="B10" s="1" t="s">
        <v>20</v>
      </c>
      <c r="C10" s="1" t="s">
        <v>21</v>
      </c>
      <c r="D10" s="1" t="s">
        <v>22</v>
      </c>
      <c r="E10" s="1" t="s">
        <v>23</v>
      </c>
      <c r="F10" s="5">
        <v>1.172</v>
      </c>
      <c r="G10" s="5">
        <v>1.149</v>
      </c>
      <c r="H10" s="5">
        <v>93</v>
      </c>
      <c r="I10" s="5">
        <v>10</v>
      </c>
      <c r="J10" s="5">
        <v>800</v>
      </c>
      <c r="K10" s="5">
        <v>22</v>
      </c>
      <c r="L10" s="5" t="s">
        <v>4</v>
      </c>
      <c r="M10" s="10">
        <v>40003</v>
      </c>
    </row>
    <row r="11" spans="1:13" ht="13.5">
      <c r="A11" s="5">
        <v>7</v>
      </c>
      <c r="B11" s="1" t="s">
        <v>24</v>
      </c>
      <c r="C11" s="1" t="s">
        <v>25</v>
      </c>
      <c r="D11" s="1" t="s">
        <v>26</v>
      </c>
      <c r="E11" s="1" t="s">
        <v>27</v>
      </c>
      <c r="F11" s="5">
        <v>1.156</v>
      </c>
      <c r="G11" s="5">
        <v>1.143</v>
      </c>
      <c r="H11" s="5">
        <v>153</v>
      </c>
      <c r="I11" s="5">
        <v>10</v>
      </c>
      <c r="J11" s="5">
        <v>800</v>
      </c>
      <c r="K11" s="5">
        <v>24</v>
      </c>
      <c r="L11" s="5" t="s">
        <v>4</v>
      </c>
      <c r="M11" s="10">
        <v>40091</v>
      </c>
    </row>
    <row r="12" spans="1:13" ht="13.5">
      <c r="A12" s="5">
        <v>8</v>
      </c>
      <c r="B12" s="1" t="s">
        <v>28</v>
      </c>
      <c r="C12" s="1" t="s">
        <v>29</v>
      </c>
      <c r="D12" s="1" t="s">
        <v>30</v>
      </c>
      <c r="E12" s="1" t="s">
        <v>8</v>
      </c>
      <c r="F12" s="5">
        <v>1.142</v>
      </c>
      <c r="G12" s="5">
        <v>1.128</v>
      </c>
      <c r="H12" s="5">
        <v>167</v>
      </c>
      <c r="I12" s="5">
        <v>10</v>
      </c>
      <c r="J12" s="5">
        <v>800</v>
      </c>
      <c r="K12" s="5">
        <v>27</v>
      </c>
      <c r="L12" s="5" t="s">
        <v>4</v>
      </c>
      <c r="M12" s="10">
        <v>40067</v>
      </c>
    </row>
    <row r="13" spans="1:13" ht="13.5">
      <c r="A13" s="5">
        <v>9</v>
      </c>
      <c r="B13" s="1" t="s">
        <v>31</v>
      </c>
      <c r="C13" s="1" t="s">
        <v>32</v>
      </c>
      <c r="D13" s="1" t="s">
        <v>33</v>
      </c>
      <c r="E13" s="1" t="s">
        <v>23</v>
      </c>
      <c r="F13" s="5">
        <v>1.13</v>
      </c>
      <c r="G13" s="5">
        <v>1.118</v>
      </c>
      <c r="H13" s="5">
        <v>135</v>
      </c>
      <c r="I13" s="5">
        <v>10</v>
      </c>
      <c r="J13" s="5">
        <v>800</v>
      </c>
      <c r="K13" s="5">
        <v>24</v>
      </c>
      <c r="L13" s="5" t="s">
        <v>4</v>
      </c>
      <c r="M13" s="10">
        <v>40086</v>
      </c>
    </row>
    <row r="14" spans="1:13" ht="13.5">
      <c r="A14" s="5">
        <v>10</v>
      </c>
      <c r="B14" s="1" t="s">
        <v>34</v>
      </c>
      <c r="C14" s="1" t="s">
        <v>35</v>
      </c>
      <c r="D14" s="1" t="s">
        <v>36</v>
      </c>
      <c r="E14" s="1" t="s">
        <v>12</v>
      </c>
      <c r="F14" s="5">
        <v>1.126</v>
      </c>
      <c r="G14" s="5">
        <v>1.1</v>
      </c>
      <c r="H14" s="5">
        <v>178</v>
      </c>
      <c r="I14" s="5">
        <v>10</v>
      </c>
      <c r="J14" s="5">
        <v>800</v>
      </c>
      <c r="K14" s="5">
        <v>30</v>
      </c>
      <c r="L14" s="5" t="s">
        <v>4</v>
      </c>
      <c r="M14" s="10">
        <v>40072</v>
      </c>
    </row>
    <row r="15" spans="1:13" ht="13.5">
      <c r="A15" s="8"/>
      <c r="B15" s="9"/>
      <c r="C15" s="9"/>
      <c r="D15" s="9"/>
      <c r="E15" s="9"/>
      <c r="F15" s="8"/>
      <c r="G15" s="8"/>
      <c r="H15" s="8"/>
      <c r="I15" s="8"/>
      <c r="J15" s="8"/>
      <c r="K15" s="8"/>
      <c r="L15" s="8"/>
      <c r="M15" s="11"/>
    </row>
    <row r="16" spans="1:13" ht="13.5">
      <c r="A16" s="8"/>
      <c r="B16" s="9" t="s">
        <v>72</v>
      </c>
      <c r="C16" s="9"/>
      <c r="D16" s="9"/>
      <c r="E16" s="9"/>
      <c r="F16" s="8"/>
      <c r="G16" s="8"/>
      <c r="H16" s="8"/>
      <c r="I16" s="8"/>
      <c r="J16" s="8"/>
      <c r="K16" s="8"/>
      <c r="L16" s="8"/>
      <c r="M16" s="11"/>
    </row>
    <row r="17" spans="1:13" ht="13.5">
      <c r="A17" s="4"/>
      <c r="B17" s="2" t="s">
        <v>59</v>
      </c>
      <c r="C17" s="2" t="s">
        <v>60</v>
      </c>
      <c r="D17" s="2" t="s">
        <v>61</v>
      </c>
      <c r="E17" s="2" t="s">
        <v>62</v>
      </c>
      <c r="F17" s="4" t="s">
        <v>63</v>
      </c>
      <c r="G17" s="4" t="s">
        <v>64</v>
      </c>
      <c r="H17" s="4" t="s">
        <v>65</v>
      </c>
      <c r="I17" s="4" t="s">
        <v>66</v>
      </c>
      <c r="J17" s="4" t="s">
        <v>67</v>
      </c>
      <c r="K17" s="4" t="s">
        <v>68</v>
      </c>
      <c r="L17" s="4" t="s">
        <v>69</v>
      </c>
      <c r="M17" s="4" t="s">
        <v>70</v>
      </c>
    </row>
    <row r="18" spans="1:13" ht="13.5">
      <c r="A18" s="6">
        <v>1</v>
      </c>
      <c r="B18" s="7" t="s">
        <v>37</v>
      </c>
      <c r="C18" s="7" t="s">
        <v>38</v>
      </c>
      <c r="D18" s="7" t="s">
        <v>39</v>
      </c>
      <c r="E18" s="7" t="s">
        <v>40</v>
      </c>
      <c r="F18" s="6">
        <v>1.119</v>
      </c>
      <c r="G18" s="6">
        <v>1.098</v>
      </c>
      <c r="H18" s="6">
        <v>115</v>
      </c>
      <c r="I18" s="6">
        <v>8</v>
      </c>
      <c r="J18" s="6">
        <v>640</v>
      </c>
      <c r="K18" s="6">
        <v>19</v>
      </c>
      <c r="L18" s="6" t="s">
        <v>4</v>
      </c>
      <c r="M18" s="12">
        <v>40086</v>
      </c>
    </row>
    <row r="19" spans="1:13" ht="13.5">
      <c r="A19" s="6">
        <v>2</v>
      </c>
      <c r="B19" s="7" t="s">
        <v>41</v>
      </c>
      <c r="C19" s="7" t="s">
        <v>42</v>
      </c>
      <c r="D19" s="7" t="s">
        <v>43</v>
      </c>
      <c r="E19" s="7" t="s">
        <v>8</v>
      </c>
      <c r="F19" s="6">
        <v>1.101</v>
      </c>
      <c r="G19" s="6">
        <v>1.079</v>
      </c>
      <c r="H19" s="6">
        <v>171</v>
      </c>
      <c r="I19" s="6">
        <v>8</v>
      </c>
      <c r="J19" s="6">
        <v>640</v>
      </c>
      <c r="K19" s="6">
        <v>22</v>
      </c>
      <c r="L19" s="6" t="s">
        <v>4</v>
      </c>
      <c r="M19" s="12">
        <v>40057</v>
      </c>
    </row>
    <row r="20" spans="1:13" ht="13.5">
      <c r="A20" s="6">
        <v>3</v>
      </c>
      <c r="B20" s="7" t="s">
        <v>44</v>
      </c>
      <c r="C20" s="7" t="s">
        <v>45</v>
      </c>
      <c r="D20" s="7" t="s">
        <v>43</v>
      </c>
      <c r="E20" s="7" t="s">
        <v>8</v>
      </c>
      <c r="F20" s="6">
        <v>1.098</v>
      </c>
      <c r="G20" s="6">
        <v>1.077</v>
      </c>
      <c r="H20" s="6">
        <v>180</v>
      </c>
      <c r="I20" s="6">
        <v>8</v>
      </c>
      <c r="J20" s="6">
        <v>640</v>
      </c>
      <c r="K20" s="6">
        <v>22</v>
      </c>
      <c r="L20" s="6" t="s">
        <v>4</v>
      </c>
      <c r="M20" s="12">
        <v>39918</v>
      </c>
    </row>
    <row r="21" spans="1:13" ht="13.5">
      <c r="A21" s="6">
        <v>4</v>
      </c>
      <c r="B21" s="7" t="s">
        <v>46</v>
      </c>
      <c r="C21" s="7" t="s">
        <v>47</v>
      </c>
      <c r="D21" s="7" t="s">
        <v>48</v>
      </c>
      <c r="E21" s="7" t="s">
        <v>8</v>
      </c>
      <c r="F21" s="6">
        <v>1.094</v>
      </c>
      <c r="G21" s="6">
        <v>1.074</v>
      </c>
      <c r="H21" s="6">
        <v>182</v>
      </c>
      <c r="I21" s="6">
        <v>10</v>
      </c>
      <c r="J21" s="6">
        <v>800</v>
      </c>
      <c r="K21" s="6">
        <v>33</v>
      </c>
      <c r="L21" s="6" t="s">
        <v>4</v>
      </c>
      <c r="M21" s="12">
        <v>40036</v>
      </c>
    </row>
    <row r="22" spans="1:13" ht="13.5">
      <c r="A22" s="6">
        <v>5</v>
      </c>
      <c r="B22" s="7" t="s">
        <v>49</v>
      </c>
      <c r="C22" s="7" t="s">
        <v>50</v>
      </c>
      <c r="D22" s="7" t="s">
        <v>51</v>
      </c>
      <c r="E22" s="7" t="s">
        <v>52</v>
      </c>
      <c r="F22" s="6">
        <v>1.067</v>
      </c>
      <c r="G22" s="6">
        <v>1.045</v>
      </c>
      <c r="H22" s="6">
        <v>196</v>
      </c>
      <c r="I22" s="6">
        <v>10</v>
      </c>
      <c r="J22" s="6">
        <v>800</v>
      </c>
      <c r="K22" s="6">
        <v>32</v>
      </c>
      <c r="L22" s="6" t="s">
        <v>4</v>
      </c>
      <c r="M22" s="12">
        <v>40060</v>
      </c>
    </row>
    <row r="23" spans="1:13" ht="13.5">
      <c r="A23" s="6">
        <v>6</v>
      </c>
      <c r="B23" s="7" t="s">
        <v>53</v>
      </c>
      <c r="C23" s="7" t="s">
        <v>54</v>
      </c>
      <c r="D23" s="7" t="s">
        <v>55</v>
      </c>
      <c r="E23" s="7" t="s">
        <v>23</v>
      </c>
      <c r="F23" s="6">
        <v>1.066</v>
      </c>
      <c r="G23" s="6">
        <v>1.038</v>
      </c>
      <c r="H23" s="6">
        <v>158</v>
      </c>
      <c r="I23" s="6">
        <v>8</v>
      </c>
      <c r="J23" s="6">
        <v>640</v>
      </c>
      <c r="K23" s="6">
        <v>26</v>
      </c>
      <c r="L23" s="6" t="s">
        <v>4</v>
      </c>
      <c r="M23" s="12">
        <v>39903</v>
      </c>
    </row>
    <row r="24" spans="1:13" ht="13.5">
      <c r="A24" s="6">
        <v>7</v>
      </c>
      <c r="B24" s="7" t="s">
        <v>56</v>
      </c>
      <c r="C24" s="7" t="s">
        <v>57</v>
      </c>
      <c r="D24" s="7" t="s">
        <v>58</v>
      </c>
      <c r="E24" s="7" t="s">
        <v>23</v>
      </c>
      <c r="F24" s="6">
        <v>1.055</v>
      </c>
      <c r="G24" s="6">
        <v>1.039</v>
      </c>
      <c r="H24" s="6">
        <v>186</v>
      </c>
      <c r="I24" s="6">
        <v>8</v>
      </c>
      <c r="J24" s="6">
        <v>640</v>
      </c>
      <c r="K24" s="6">
        <v>23</v>
      </c>
      <c r="L24" s="6" t="s">
        <v>4</v>
      </c>
      <c r="M24" s="12">
        <v>39903</v>
      </c>
    </row>
    <row r="30" spans="2:11" ht="13.5">
      <c r="B30" s="15"/>
      <c r="C30" s="16"/>
      <c r="D30" s="16"/>
      <c r="E30" s="16"/>
      <c r="F30" s="16"/>
      <c r="G30" s="15"/>
      <c r="H30" s="15"/>
      <c r="I30" s="15"/>
      <c r="J30" s="15"/>
      <c r="K30" s="15"/>
    </row>
    <row r="31" spans="2:11" ht="13.5">
      <c r="B31" s="15"/>
      <c r="C31" s="16"/>
      <c r="D31" s="16"/>
      <c r="E31" s="16"/>
      <c r="F31" s="16"/>
      <c r="G31" s="15"/>
      <c r="H31" s="15"/>
      <c r="I31" s="15"/>
      <c r="J31" s="15"/>
      <c r="K31" s="15"/>
    </row>
    <row r="32" spans="2:11" ht="13.5">
      <c r="B32" s="16"/>
      <c r="C32" s="16"/>
      <c r="D32" s="16"/>
      <c r="E32" s="16"/>
      <c r="F32" s="15"/>
      <c r="G32" s="15"/>
      <c r="H32" s="15"/>
      <c r="I32" s="15"/>
      <c r="J32" s="15"/>
      <c r="K32" s="15"/>
    </row>
    <row r="33" spans="2:11" ht="13.5">
      <c r="B33" s="16"/>
      <c r="C33" s="16"/>
      <c r="D33" s="16"/>
      <c r="E33" s="16"/>
      <c r="F33" s="15"/>
      <c r="G33" s="15"/>
      <c r="H33" s="15"/>
      <c r="I33" s="15"/>
      <c r="J33" s="15"/>
      <c r="K33" s="15"/>
    </row>
    <row r="56" spans="1:13" ht="13.5">
      <c r="A56" s="15"/>
      <c r="L56" s="15"/>
      <c r="M56" s="15"/>
    </row>
    <row r="57" spans="1:13" ht="13.5">
      <c r="A57" s="15"/>
      <c r="L57" s="15"/>
      <c r="M57" s="15"/>
    </row>
    <row r="58" spans="1:13" ht="13.5">
      <c r="A58" s="15"/>
      <c r="L58" s="15"/>
      <c r="M58" s="15"/>
    </row>
    <row r="59" spans="1:13" ht="13.5">
      <c r="A59" s="15"/>
      <c r="L59" s="15"/>
      <c r="M59" s="1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MCJ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 </cp:lastModifiedBy>
  <cp:lastPrinted>2009-10-06T08:19:07Z</cp:lastPrinted>
  <dcterms:created xsi:type="dcterms:W3CDTF">2009-10-06T05:09:46Z</dcterms:created>
  <dcterms:modified xsi:type="dcterms:W3CDTF">2010-03-25T06:00:43Z</dcterms:modified>
  <cp:category/>
  <cp:version/>
  <cp:contentType/>
  <cp:contentStatus/>
</cp:coreProperties>
</file>