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jun\OneDrive\Desktop\"/>
    </mc:Choice>
  </mc:AlternateContent>
  <xr:revisionPtr revIDLastSave="0" documentId="13_ncr:1_{43851CA5-9F1F-4E31-84F6-FF94690BDC96}" xr6:coauthVersionLast="47" xr6:coauthVersionMax="47" xr10:uidLastSave="{00000000-0000-0000-0000-000000000000}"/>
  <bookViews>
    <workbookView xWindow="2865" yWindow="900" windowWidth="24660" windowHeight="14580" xr2:uid="{C77ECC90-74C1-442E-8AFE-543E3FBF7D95}"/>
  </bookViews>
  <sheets>
    <sheet name="セイルインベントリーリスト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6" i="1" l="1"/>
  <c r="E56" i="1"/>
  <c r="E49" i="1"/>
  <c r="E42" i="1"/>
  <c r="F42" i="1"/>
  <c r="G42" i="1"/>
  <c r="C42" i="1"/>
  <c r="D29" i="1"/>
  <c r="E29" i="1"/>
  <c r="F29" i="1"/>
  <c r="G29" i="1"/>
  <c r="C46" i="1" l="1"/>
  <c r="C56" i="1"/>
  <c r="D42" i="1"/>
  <c r="C29" i="1"/>
  <c r="C49" i="1" l="1"/>
  <c r="D49" i="1"/>
  <c r="D50" i="1"/>
</calcChain>
</file>

<file path=xl/sharedStrings.xml><?xml version="1.0" encoding="utf-8"?>
<sst xmlns="http://schemas.openxmlformats.org/spreadsheetml/2006/main" count="75" uniqueCount="63">
  <si>
    <t>2024 Ver.3</t>
    <phoneticPr fontId="2"/>
  </si>
  <si>
    <t>2024　IRC　セイルインベントリーリスト</t>
    <phoneticPr fontId="2"/>
  </si>
  <si>
    <t>エンドーズド証書は　全てのセールに計測サインが必要です。</t>
    <rPh sb="6" eb="8">
      <t>ショウショ</t>
    </rPh>
    <rPh sb="10" eb="11">
      <t>スベ</t>
    </rPh>
    <rPh sb="17" eb="19">
      <t>ケイソク</t>
    </rPh>
    <rPh sb="23" eb="25">
      <t>ヒツヨウ</t>
    </rPh>
    <phoneticPr fontId="2"/>
  </si>
  <si>
    <t>船名</t>
    <rPh sb="0" eb="2">
      <t>センメイ</t>
    </rPh>
    <phoneticPr fontId="2"/>
  </si>
  <si>
    <t>セール番号</t>
    <rPh sb="3" eb="5">
      <t>バンゴウ</t>
    </rPh>
    <phoneticPr fontId="2"/>
  </si>
  <si>
    <t>日付</t>
    <rPh sb="0" eb="2">
      <t>ヒヅケ</t>
    </rPh>
    <phoneticPr fontId="2"/>
  </si>
  <si>
    <t>MAIN</t>
    <phoneticPr fontId="2"/>
  </si>
  <si>
    <t>P</t>
    <phoneticPr fontId="2"/>
  </si>
  <si>
    <t>E</t>
    <phoneticPr fontId="2"/>
  </si>
  <si>
    <t>TYPE</t>
    <phoneticPr fontId="2"/>
  </si>
  <si>
    <t>セールサイン日付</t>
    <rPh sb="6" eb="8">
      <t>ヒヅケ</t>
    </rPh>
    <phoneticPr fontId="2"/>
  </si>
  <si>
    <t>証書記載値</t>
    <rPh sb="0" eb="2">
      <t>ショウショ</t>
    </rPh>
    <rPh sb="2" eb="5">
      <t>キサイチ</t>
    </rPh>
    <phoneticPr fontId="2"/>
  </si>
  <si>
    <t>M U W</t>
    <phoneticPr fontId="2"/>
  </si>
  <si>
    <t>M T W</t>
    <phoneticPr fontId="2"/>
  </si>
  <si>
    <t>M H W</t>
    <phoneticPr fontId="2"/>
  </si>
  <si>
    <t>HEAD SAIL</t>
    <phoneticPr fontId="2"/>
  </si>
  <si>
    <t>J</t>
    <phoneticPr fontId="2"/>
  </si>
  <si>
    <t>FL</t>
    <phoneticPr fontId="2"/>
  </si>
  <si>
    <t>搭載枚数</t>
    <rPh sb="0" eb="2">
      <t>トウサイ</t>
    </rPh>
    <rPh sb="2" eb="4">
      <t>マイスウ</t>
    </rPh>
    <phoneticPr fontId="2"/>
  </si>
  <si>
    <t>H L U Max</t>
    <phoneticPr fontId="2"/>
  </si>
  <si>
    <t xml:space="preserve">H L U </t>
    <phoneticPr fontId="2"/>
  </si>
  <si>
    <t>H L P</t>
    <phoneticPr fontId="2"/>
  </si>
  <si>
    <t>H U W</t>
    <phoneticPr fontId="2"/>
  </si>
  <si>
    <t>H T W</t>
    <phoneticPr fontId="2"/>
  </si>
  <si>
    <t>H H W</t>
    <phoneticPr fontId="2"/>
  </si>
  <si>
    <t>H S A</t>
    <phoneticPr fontId="2"/>
  </si>
  <si>
    <t>自動計算</t>
    <rPh sb="0" eb="2">
      <t>ジドウ</t>
    </rPh>
    <rPh sb="2" eb="4">
      <t>ケイサン</t>
    </rPh>
    <phoneticPr fontId="2"/>
  </si>
  <si>
    <t>計算式　HAS=0.0625*HLU*(4*HLP+6*HHW+3*HTW+2*HUW+0.09)</t>
    <rPh sb="0" eb="3">
      <t>ケイサンシキ</t>
    </rPh>
    <phoneticPr fontId="2"/>
  </si>
  <si>
    <t>SPINNAKER</t>
    <phoneticPr fontId="2"/>
  </si>
  <si>
    <t>SPL</t>
    <phoneticPr fontId="2"/>
  </si>
  <si>
    <t>STL</t>
    <phoneticPr fontId="2"/>
  </si>
  <si>
    <t>S L U</t>
    <phoneticPr fontId="2"/>
  </si>
  <si>
    <t>S L E</t>
    <phoneticPr fontId="2"/>
  </si>
  <si>
    <t>S F L</t>
    <phoneticPr fontId="2"/>
  </si>
  <si>
    <t>S H W</t>
    <phoneticPr fontId="2"/>
  </si>
  <si>
    <t>S P A</t>
    <phoneticPr fontId="2"/>
  </si>
  <si>
    <t>計算式　SPA=((SLU+SLE)/2)*((SFL+(4*SHW))/5)*0.83</t>
    <rPh sb="0" eb="3">
      <t>ケイサンシキ</t>
    </rPh>
    <phoneticPr fontId="2"/>
  </si>
  <si>
    <t>OSR 適合セール</t>
    <rPh sb="4" eb="6">
      <t>テキゴウ</t>
    </rPh>
    <phoneticPr fontId="2"/>
  </si>
  <si>
    <t>IG</t>
    <phoneticPr fontId="2"/>
  </si>
  <si>
    <t>*IG の計算式　（FL^2 -J^2) ^(1/2)</t>
    <phoneticPr fontId="2"/>
  </si>
  <si>
    <t>FLおよびＪを入力で自動計算</t>
    <rPh sb="7" eb="9">
      <t>ニュウリョク</t>
    </rPh>
    <rPh sb="10" eb="12">
      <t>ジドウ</t>
    </rPh>
    <rPh sb="12" eb="14">
      <t>ケイサン</t>
    </rPh>
    <phoneticPr fontId="2"/>
  </si>
  <si>
    <t>Heavy Weather Jib</t>
    <phoneticPr fontId="2"/>
  </si>
  <si>
    <t>Storm Jib</t>
    <phoneticPr fontId="2"/>
  </si>
  <si>
    <t>Storm Trysail</t>
    <phoneticPr fontId="2"/>
  </si>
  <si>
    <t>Max Area</t>
    <phoneticPr fontId="2"/>
  </si>
  <si>
    <t>Max Luff</t>
    <phoneticPr fontId="2"/>
  </si>
  <si>
    <t>Luff</t>
    <phoneticPr fontId="2"/>
  </si>
  <si>
    <t>Leech</t>
    <phoneticPr fontId="2"/>
  </si>
  <si>
    <t>L P</t>
    <phoneticPr fontId="2"/>
  </si>
  <si>
    <t>Tack to Leech</t>
    <phoneticPr fontId="2"/>
  </si>
  <si>
    <t>Area</t>
    <phoneticPr fontId="2"/>
  </si>
  <si>
    <t>のセルは　自動計算で　入力は出来ません</t>
    <rPh sb="5" eb="7">
      <t>ジドウ</t>
    </rPh>
    <rPh sb="7" eb="9">
      <t>ケイサン</t>
    </rPh>
    <rPh sb="11" eb="13">
      <t>ニュウリョク</t>
    </rPh>
    <rPh sb="14" eb="16">
      <t>デキ</t>
    </rPh>
    <phoneticPr fontId="2"/>
  </si>
  <si>
    <t>*HWJ,の計算式　Max Area</t>
    <rPh sb="6" eb="9">
      <t>ケイサンシキ</t>
    </rPh>
    <phoneticPr fontId="2"/>
  </si>
  <si>
    <t>0.135　x IG x IG</t>
    <phoneticPr fontId="2"/>
  </si>
  <si>
    <t>*Storm Jib の計算式 MAX Area</t>
    <phoneticPr fontId="2"/>
  </si>
  <si>
    <t>0.05 x IG x IG</t>
    <phoneticPr fontId="2"/>
  </si>
  <si>
    <t>MAX Luff 長さ　0.65　x IG</t>
    <rPh sb="9" eb="10">
      <t>ナガ</t>
    </rPh>
    <phoneticPr fontId="2"/>
  </si>
  <si>
    <t>AREA 計算式</t>
    <rPh sb="5" eb="8">
      <t>ケイサンシキ</t>
    </rPh>
    <phoneticPr fontId="2"/>
  </si>
  <si>
    <t>( 0.255 x Luff  x ( LP + 2 x HHW)</t>
    <phoneticPr fontId="2"/>
  </si>
  <si>
    <t>* Storm Trysail の計算式</t>
    <rPh sb="17" eb="20">
      <t>ケイサンシキ</t>
    </rPh>
    <phoneticPr fontId="2"/>
  </si>
  <si>
    <t>Max AREA</t>
    <phoneticPr fontId="2"/>
  </si>
  <si>
    <t>0.175　x P x E</t>
    <phoneticPr fontId="2"/>
  </si>
  <si>
    <t>0.5x Leechと　Tack　間の最短距離</t>
    <rPh sb="17" eb="18">
      <t>カン</t>
    </rPh>
    <rPh sb="19" eb="23">
      <t>サイタンキョリ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</si>
</sst>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.##"/>
    <numFmt numFmtId="177" formatCode="#.###"/>
  </numFmts>
  <fonts count="9" x14ac:knownFonts="1">
    <font>
      <sz val="11"/>
      <color theme="1"/>
      <name val="游ゴシック"/>
      <family val="2"/>
      <charset val="128"/>
      <scheme val="minor"/>
    </font>
    <font>
      <sz val="10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12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2" borderId="9" xfId="0" applyFont="1" applyFill="1" applyBorder="1">
      <alignment vertical="center"/>
    </xf>
    <xf numFmtId="0" fontId="1" fillId="3" borderId="1" xfId="0" applyFont="1" applyFill="1" applyBorder="1">
      <alignment vertical="center"/>
    </xf>
    <xf numFmtId="0" fontId="1" fillId="3" borderId="2" xfId="0" applyFont="1" applyFill="1" applyBorder="1">
      <alignment vertical="center"/>
    </xf>
    <xf numFmtId="0" fontId="1" fillId="3" borderId="3" xfId="0" applyFont="1" applyFill="1" applyBorder="1">
      <alignment vertical="center"/>
    </xf>
    <xf numFmtId="0" fontId="1" fillId="3" borderId="0" xfId="0" applyFont="1" applyFill="1">
      <alignment vertical="center"/>
    </xf>
    <xf numFmtId="0" fontId="1" fillId="3" borderId="5" xfId="0" applyFont="1" applyFill="1" applyBorder="1">
      <alignment vertical="center"/>
    </xf>
    <xf numFmtId="0" fontId="4" fillId="3" borderId="4" xfId="0" applyFont="1" applyFill="1" applyBorder="1">
      <alignment vertical="center"/>
    </xf>
    <xf numFmtId="0" fontId="1" fillId="3" borderId="4" xfId="0" applyFont="1" applyFill="1" applyBorder="1">
      <alignment vertical="center"/>
    </xf>
    <xf numFmtId="0" fontId="1" fillId="3" borderId="6" xfId="0" applyFont="1" applyFill="1" applyBorder="1">
      <alignment vertical="center"/>
    </xf>
    <xf numFmtId="0" fontId="1" fillId="3" borderId="7" xfId="0" applyFont="1" applyFill="1" applyBorder="1">
      <alignment vertical="center"/>
    </xf>
    <xf numFmtId="0" fontId="1" fillId="3" borderId="8" xfId="0" applyFont="1" applyFill="1" applyBorder="1">
      <alignment vertical="center"/>
    </xf>
    <xf numFmtId="0" fontId="4" fillId="4" borderId="16" xfId="0" applyFont="1" applyFill="1" applyBorder="1" applyAlignment="1">
      <alignment horizontal="center" vertical="center"/>
    </xf>
    <xf numFmtId="0" fontId="4" fillId="4" borderId="10" xfId="0" applyFont="1" applyFill="1" applyBorder="1">
      <alignment vertical="center"/>
    </xf>
    <xf numFmtId="0" fontId="4" fillId="4" borderId="9" xfId="0" applyFont="1" applyFill="1" applyBorder="1" applyAlignment="1">
      <alignment horizontal="right" vertical="center"/>
    </xf>
    <xf numFmtId="0" fontId="4" fillId="4" borderId="10" xfId="0" applyFont="1" applyFill="1" applyBorder="1" applyAlignment="1">
      <alignment horizontal="right" vertical="center"/>
    </xf>
    <xf numFmtId="0" fontId="1" fillId="4" borderId="9" xfId="0" applyFont="1" applyFill="1" applyBorder="1">
      <alignment vertical="center"/>
    </xf>
    <xf numFmtId="0" fontId="1" fillId="4" borderId="15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1" fillId="4" borderId="12" xfId="0" applyFont="1" applyFill="1" applyBorder="1" applyAlignment="1">
      <alignment horizontal="left" vertical="center"/>
    </xf>
    <xf numFmtId="0" fontId="1" fillId="4" borderId="10" xfId="0" applyFont="1" applyFill="1" applyBorder="1" applyAlignment="1">
      <alignment horizontal="right" vertical="center"/>
    </xf>
    <xf numFmtId="0" fontId="1" fillId="4" borderId="11" xfId="0" applyFont="1" applyFill="1" applyBorder="1" applyAlignment="1">
      <alignment horizontal="center" vertical="center"/>
    </xf>
    <xf numFmtId="0" fontId="1" fillId="4" borderId="17" xfId="0" applyFont="1" applyFill="1" applyBorder="1" applyAlignment="1">
      <alignment horizontal="center" vertical="center"/>
    </xf>
    <xf numFmtId="0" fontId="1" fillId="5" borderId="16" xfId="0" applyFont="1" applyFill="1" applyBorder="1" applyProtection="1">
      <alignment vertical="center"/>
      <protection locked="0"/>
    </xf>
    <xf numFmtId="2" fontId="1" fillId="5" borderId="10" xfId="0" applyNumberFormat="1" applyFont="1" applyFill="1" applyBorder="1" applyAlignment="1" applyProtection="1">
      <alignment horizontal="center" vertical="center"/>
      <protection locked="0"/>
    </xf>
    <xf numFmtId="0" fontId="1" fillId="5" borderId="10" xfId="0" applyFont="1" applyFill="1" applyBorder="1" applyAlignment="1" applyProtection="1">
      <alignment horizontal="center" vertical="center"/>
      <protection locked="0"/>
    </xf>
    <xf numFmtId="0" fontId="1" fillId="5" borderId="11" xfId="0" applyFont="1" applyFill="1" applyBorder="1" applyAlignment="1" applyProtection="1">
      <alignment horizontal="center" vertical="center"/>
      <protection locked="0"/>
    </xf>
    <xf numFmtId="0" fontId="3" fillId="4" borderId="18" xfId="0" applyFont="1" applyFill="1" applyBorder="1">
      <alignment vertical="center"/>
    </xf>
    <xf numFmtId="0" fontId="1" fillId="4" borderId="13" xfId="0" applyFont="1" applyFill="1" applyBorder="1">
      <alignment vertical="center"/>
    </xf>
    <xf numFmtId="0" fontId="1" fillId="4" borderId="19" xfId="0" applyFont="1" applyFill="1" applyBorder="1">
      <alignment vertical="center"/>
    </xf>
    <xf numFmtId="0" fontId="1" fillId="4" borderId="14" xfId="0" applyFont="1" applyFill="1" applyBorder="1">
      <alignment vertical="center"/>
    </xf>
    <xf numFmtId="2" fontId="1" fillId="4" borderId="13" xfId="0" applyNumberFormat="1" applyFont="1" applyFill="1" applyBorder="1" applyAlignment="1">
      <alignment horizontal="center" vertical="center"/>
    </xf>
    <xf numFmtId="2" fontId="1" fillId="4" borderId="14" xfId="0" applyNumberFormat="1" applyFont="1" applyFill="1" applyBorder="1" applyAlignment="1">
      <alignment horizontal="center" vertical="center"/>
    </xf>
    <xf numFmtId="0" fontId="4" fillId="4" borderId="18" xfId="0" applyFont="1" applyFill="1" applyBorder="1">
      <alignment vertical="center"/>
    </xf>
    <xf numFmtId="0" fontId="7" fillId="4" borderId="10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8" fillId="3" borderId="0" xfId="0" applyFont="1" applyFill="1">
      <alignment vertical="center"/>
    </xf>
    <xf numFmtId="176" fontId="5" fillId="2" borderId="10" xfId="0" applyNumberFormat="1" applyFont="1" applyFill="1" applyBorder="1" applyAlignment="1" applyProtection="1">
      <alignment horizontal="center" vertical="center"/>
      <protection hidden="1"/>
    </xf>
    <xf numFmtId="177" fontId="5" fillId="2" borderId="10" xfId="0" applyNumberFormat="1" applyFont="1" applyFill="1" applyBorder="1" applyAlignment="1" applyProtection="1">
      <alignment horizontal="center" vertical="center"/>
      <protection hidden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  <color rgb="FFCCFFFF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0CB573-0322-4EB4-B8CC-D18CF2AB9225}">
  <dimension ref="B1:G65"/>
  <sheetViews>
    <sheetView tabSelected="1" zoomScaleNormal="100" workbookViewId="0">
      <selection activeCell="E49" sqref="E49"/>
    </sheetView>
  </sheetViews>
  <sheetFormatPr defaultColWidth="9" defaultRowHeight="12" x14ac:dyDescent="0.4"/>
  <cols>
    <col min="1" max="1" width="3.625" style="1" customWidth="1"/>
    <col min="2" max="2" width="11.625" style="1" customWidth="1"/>
    <col min="3" max="7" width="12.625" style="1" customWidth="1"/>
    <col min="8" max="8" width="3.625" style="1" customWidth="1"/>
    <col min="9" max="16384" width="9" style="1"/>
  </cols>
  <sheetData>
    <row r="1" spans="2:7" ht="12.75" thickBot="1" x14ac:dyDescent="0.45"/>
    <row r="2" spans="2:7" x14ac:dyDescent="0.4">
      <c r="B2" s="3"/>
      <c r="C2" s="4"/>
      <c r="D2" s="4"/>
      <c r="E2" s="4"/>
      <c r="F2" s="4"/>
      <c r="G2" s="5" t="s">
        <v>0</v>
      </c>
    </row>
    <row r="3" spans="2:7" ht="14.25" x14ac:dyDescent="0.4">
      <c r="B3" s="30" t="s">
        <v>1</v>
      </c>
      <c r="C3" s="31"/>
      <c r="D3" s="32"/>
      <c r="E3" s="6"/>
      <c r="F3" s="6"/>
      <c r="G3" s="7"/>
    </row>
    <row r="4" spans="2:7" x14ac:dyDescent="0.4">
      <c r="B4" s="8"/>
      <c r="C4" s="6"/>
      <c r="D4" s="39" t="s">
        <v>2</v>
      </c>
      <c r="E4" s="6"/>
      <c r="F4" s="6"/>
      <c r="G4" s="7"/>
    </row>
    <row r="5" spans="2:7" ht="12.75" thickBot="1" x14ac:dyDescent="0.45">
      <c r="B5" s="9"/>
      <c r="C5" s="6"/>
      <c r="D5" s="6"/>
      <c r="E5" s="6"/>
      <c r="F5" s="6"/>
      <c r="G5" s="7"/>
    </row>
    <row r="6" spans="2:7" ht="12.75" thickBot="1" x14ac:dyDescent="0.45">
      <c r="B6" s="13" t="s">
        <v>3</v>
      </c>
      <c r="C6" s="26"/>
      <c r="D6" s="13" t="s">
        <v>4</v>
      </c>
      <c r="E6" s="26"/>
      <c r="F6" s="13" t="s">
        <v>5</v>
      </c>
      <c r="G6" s="26"/>
    </row>
    <row r="7" spans="2:7" x14ac:dyDescent="0.4">
      <c r="B7" s="9"/>
      <c r="C7" s="6"/>
      <c r="D7" s="6"/>
      <c r="E7" s="6"/>
      <c r="F7" s="6"/>
      <c r="G7" s="7"/>
    </row>
    <row r="8" spans="2:7" x14ac:dyDescent="0.4">
      <c r="B8" s="14" t="s">
        <v>6</v>
      </c>
      <c r="C8" s="6"/>
      <c r="D8" s="6"/>
      <c r="E8" s="6"/>
      <c r="F8" s="6"/>
      <c r="G8" s="7"/>
    </row>
    <row r="9" spans="2:7" x14ac:dyDescent="0.4">
      <c r="B9" s="15" t="s">
        <v>7</v>
      </c>
      <c r="C9" s="27"/>
      <c r="D9" s="16" t="s">
        <v>8</v>
      </c>
      <c r="E9" s="27"/>
      <c r="F9" s="6"/>
      <c r="G9" s="7"/>
    </row>
    <row r="10" spans="2:7" x14ac:dyDescent="0.4">
      <c r="B10" s="17"/>
      <c r="C10" s="18"/>
      <c r="D10" s="19">
        <v>1</v>
      </c>
      <c r="E10" s="19">
        <v>2</v>
      </c>
      <c r="F10" s="6"/>
      <c r="G10" s="7"/>
    </row>
    <row r="11" spans="2:7" x14ac:dyDescent="0.4">
      <c r="B11" s="20" t="s">
        <v>9</v>
      </c>
      <c r="C11" s="18"/>
      <c r="D11" s="28"/>
      <c r="E11" s="28"/>
      <c r="F11" s="6"/>
      <c r="G11" s="7"/>
    </row>
    <row r="12" spans="2:7" x14ac:dyDescent="0.4">
      <c r="B12" s="21" t="s">
        <v>10</v>
      </c>
      <c r="C12" s="19" t="s">
        <v>11</v>
      </c>
      <c r="D12" s="28"/>
      <c r="E12" s="28"/>
      <c r="F12" s="6"/>
      <c r="G12" s="7"/>
    </row>
    <row r="13" spans="2:7" x14ac:dyDescent="0.4">
      <c r="B13" s="20" t="s">
        <v>12</v>
      </c>
      <c r="C13" s="28"/>
      <c r="D13" s="28"/>
      <c r="E13" s="28"/>
      <c r="F13" s="6"/>
      <c r="G13" s="7"/>
    </row>
    <row r="14" spans="2:7" x14ac:dyDescent="0.4">
      <c r="B14" s="20" t="s">
        <v>13</v>
      </c>
      <c r="C14" s="28"/>
      <c r="D14" s="28"/>
      <c r="E14" s="28"/>
      <c r="F14" s="6"/>
      <c r="G14" s="7"/>
    </row>
    <row r="15" spans="2:7" x14ac:dyDescent="0.4">
      <c r="B15" s="20" t="s">
        <v>14</v>
      </c>
      <c r="C15" s="28"/>
      <c r="D15" s="28"/>
      <c r="E15" s="28"/>
      <c r="F15" s="6"/>
      <c r="G15" s="7"/>
    </row>
    <row r="16" spans="2:7" x14ac:dyDescent="0.4">
      <c r="B16" s="9"/>
      <c r="C16" s="6"/>
      <c r="D16" s="6"/>
      <c r="E16" s="6"/>
      <c r="F16" s="6"/>
      <c r="G16" s="7"/>
    </row>
    <row r="17" spans="2:7" x14ac:dyDescent="0.4">
      <c r="B17" s="14" t="s">
        <v>15</v>
      </c>
      <c r="C17" s="6"/>
      <c r="D17" s="6"/>
      <c r="E17" s="6"/>
      <c r="F17" s="6"/>
      <c r="G17" s="7"/>
    </row>
    <row r="18" spans="2:7" x14ac:dyDescent="0.4">
      <c r="B18" s="15" t="s">
        <v>16</v>
      </c>
      <c r="C18" s="28"/>
      <c r="D18" s="16" t="s">
        <v>17</v>
      </c>
      <c r="E18" s="28"/>
      <c r="F18" s="23" t="s">
        <v>18</v>
      </c>
      <c r="G18" s="29"/>
    </row>
    <row r="19" spans="2:7" x14ac:dyDescent="0.4">
      <c r="B19" s="17"/>
      <c r="C19" s="18"/>
      <c r="D19" s="19">
        <v>1</v>
      </c>
      <c r="E19" s="19">
        <v>2</v>
      </c>
      <c r="F19" s="19">
        <v>3</v>
      </c>
      <c r="G19" s="24">
        <v>4</v>
      </c>
    </row>
    <row r="20" spans="2:7" x14ac:dyDescent="0.4">
      <c r="B20" s="20" t="s">
        <v>9</v>
      </c>
      <c r="C20" s="18"/>
      <c r="D20" s="28"/>
      <c r="E20" s="28"/>
      <c r="F20" s="28"/>
      <c r="G20" s="29"/>
    </row>
    <row r="21" spans="2:7" x14ac:dyDescent="0.4">
      <c r="B21" s="21" t="s">
        <v>10</v>
      </c>
      <c r="C21" s="19" t="s">
        <v>11</v>
      </c>
      <c r="D21" s="28"/>
      <c r="E21" s="28"/>
      <c r="F21" s="28"/>
      <c r="G21" s="29"/>
    </row>
    <row r="22" spans="2:7" x14ac:dyDescent="0.4">
      <c r="B22" s="20" t="s">
        <v>19</v>
      </c>
      <c r="C22" s="28"/>
      <c r="D22" s="18"/>
      <c r="E22" s="18"/>
      <c r="F22" s="18"/>
      <c r="G22" s="25"/>
    </row>
    <row r="23" spans="2:7" x14ac:dyDescent="0.4">
      <c r="B23" s="20" t="s">
        <v>20</v>
      </c>
      <c r="C23" s="28"/>
      <c r="D23" s="28"/>
      <c r="E23" s="28"/>
      <c r="F23" s="28"/>
      <c r="G23" s="29"/>
    </row>
    <row r="24" spans="2:7" x14ac:dyDescent="0.4">
      <c r="B24" s="20" t="s">
        <v>21</v>
      </c>
      <c r="C24" s="28"/>
      <c r="D24" s="28"/>
      <c r="E24" s="28"/>
      <c r="F24" s="28"/>
      <c r="G24" s="29"/>
    </row>
    <row r="25" spans="2:7" x14ac:dyDescent="0.4">
      <c r="B25" s="20" t="s">
        <v>22</v>
      </c>
      <c r="C25" s="28"/>
      <c r="D25" s="28"/>
      <c r="E25" s="28"/>
      <c r="F25" s="28"/>
      <c r="G25" s="29"/>
    </row>
    <row r="26" spans="2:7" x14ac:dyDescent="0.4">
      <c r="B26" s="20" t="s">
        <v>23</v>
      </c>
      <c r="C26" s="28"/>
      <c r="D26" s="28"/>
      <c r="E26" s="28"/>
      <c r="F26" s="28"/>
      <c r="G26" s="29"/>
    </row>
    <row r="27" spans="2:7" x14ac:dyDescent="0.4">
      <c r="B27" s="20" t="s">
        <v>24</v>
      </c>
      <c r="C27" s="28"/>
      <c r="D27" s="28"/>
      <c r="E27" s="28"/>
      <c r="F27" s="28"/>
      <c r="G27" s="29"/>
    </row>
    <row r="28" spans="2:7" x14ac:dyDescent="0.4">
      <c r="B28" s="20" t="s">
        <v>25</v>
      </c>
      <c r="C28" s="28"/>
      <c r="D28" s="28"/>
      <c r="E28" s="28"/>
      <c r="F28" s="28"/>
      <c r="G28" s="29"/>
    </row>
    <row r="29" spans="2:7" x14ac:dyDescent="0.4">
      <c r="B29" s="38" t="s">
        <v>26</v>
      </c>
      <c r="C29" s="40">
        <f>0.0625*C23*(4*C24+6*C27+3*C26+2*C25+0.09)</f>
        <v>0</v>
      </c>
      <c r="D29" s="40">
        <f t="shared" ref="D29:G29" si="0">0.0625*D23*(4*D24+6*D27+3*D26+2*D25+0.09)</f>
        <v>0</v>
      </c>
      <c r="E29" s="40">
        <f t="shared" si="0"/>
        <v>0</v>
      </c>
      <c r="F29" s="40">
        <f t="shared" si="0"/>
        <v>0</v>
      </c>
      <c r="G29" s="40">
        <f t="shared" si="0"/>
        <v>0</v>
      </c>
    </row>
    <row r="30" spans="2:7" x14ac:dyDescent="0.4">
      <c r="B30" s="22" t="s">
        <v>27</v>
      </c>
      <c r="C30" s="31"/>
      <c r="D30" s="31"/>
      <c r="E30" s="31"/>
      <c r="F30" s="31"/>
      <c r="G30" s="33"/>
    </row>
    <row r="31" spans="2:7" x14ac:dyDescent="0.4">
      <c r="B31" s="9"/>
      <c r="C31" s="6"/>
      <c r="D31" s="6"/>
      <c r="E31" s="6"/>
      <c r="F31" s="6"/>
      <c r="G31" s="7"/>
    </row>
    <row r="32" spans="2:7" x14ac:dyDescent="0.4">
      <c r="B32" s="14" t="s">
        <v>28</v>
      </c>
      <c r="C32" s="6"/>
      <c r="D32" s="6"/>
      <c r="E32" s="6"/>
      <c r="F32" s="6"/>
      <c r="G32" s="7"/>
    </row>
    <row r="33" spans="2:7" x14ac:dyDescent="0.4">
      <c r="B33" s="15" t="s">
        <v>29</v>
      </c>
      <c r="C33" s="28"/>
      <c r="D33" s="16" t="s">
        <v>30</v>
      </c>
      <c r="E33" s="28"/>
      <c r="F33" s="23" t="s">
        <v>18</v>
      </c>
      <c r="G33" s="29"/>
    </row>
    <row r="34" spans="2:7" x14ac:dyDescent="0.4">
      <c r="B34" s="17"/>
      <c r="C34" s="18"/>
      <c r="D34" s="19">
        <v>1</v>
      </c>
      <c r="E34" s="19">
        <v>2</v>
      </c>
      <c r="F34" s="19">
        <v>3</v>
      </c>
      <c r="G34" s="24">
        <v>4</v>
      </c>
    </row>
    <row r="35" spans="2:7" x14ac:dyDescent="0.4">
      <c r="B35" s="20" t="s">
        <v>9</v>
      </c>
      <c r="C35" s="18"/>
      <c r="D35" s="28"/>
      <c r="E35" s="28"/>
      <c r="F35" s="28"/>
      <c r="G35" s="29"/>
    </row>
    <row r="36" spans="2:7" x14ac:dyDescent="0.4">
      <c r="B36" s="21" t="s">
        <v>10</v>
      </c>
      <c r="C36" s="19" t="s">
        <v>11</v>
      </c>
      <c r="D36" s="28"/>
      <c r="E36" s="28"/>
      <c r="F36" s="28"/>
      <c r="G36" s="29"/>
    </row>
    <row r="37" spans="2:7" x14ac:dyDescent="0.4">
      <c r="B37" s="20" t="s">
        <v>31</v>
      </c>
      <c r="C37" s="28"/>
      <c r="D37" s="28"/>
      <c r="E37" s="28"/>
      <c r="F37" s="28"/>
      <c r="G37" s="29"/>
    </row>
    <row r="38" spans="2:7" x14ac:dyDescent="0.4">
      <c r="B38" s="20" t="s">
        <v>32</v>
      </c>
      <c r="C38" s="28"/>
      <c r="D38" s="28"/>
      <c r="E38" s="28"/>
      <c r="F38" s="28"/>
      <c r="G38" s="29"/>
    </row>
    <row r="39" spans="2:7" x14ac:dyDescent="0.4">
      <c r="B39" s="20" t="s">
        <v>33</v>
      </c>
      <c r="C39" s="28"/>
      <c r="D39" s="28"/>
      <c r="E39" s="28"/>
      <c r="F39" s="28"/>
      <c r="G39" s="29"/>
    </row>
    <row r="40" spans="2:7" x14ac:dyDescent="0.4">
      <c r="B40" s="20" t="s">
        <v>34</v>
      </c>
      <c r="C40" s="28"/>
      <c r="D40" s="28"/>
      <c r="E40" s="28"/>
      <c r="F40" s="28"/>
      <c r="G40" s="29"/>
    </row>
    <row r="41" spans="2:7" x14ac:dyDescent="0.4">
      <c r="B41" s="20" t="s">
        <v>35</v>
      </c>
      <c r="C41" s="28"/>
      <c r="D41" s="28"/>
      <c r="E41" s="28"/>
      <c r="F41" s="28"/>
      <c r="G41" s="29"/>
    </row>
    <row r="42" spans="2:7" x14ac:dyDescent="0.4">
      <c r="B42" s="38" t="s">
        <v>26</v>
      </c>
      <c r="C42" s="40">
        <f t="shared" ref="C42:G42" si="1">((C37+C38)/2)*((C39+(4*C40))/5)*0.83</f>
        <v>0</v>
      </c>
      <c r="D42" s="40">
        <f t="shared" si="1"/>
        <v>0</v>
      </c>
      <c r="E42" s="40">
        <f t="shared" si="1"/>
        <v>0</v>
      </c>
      <c r="F42" s="40">
        <f>((F37+F38)/2)*((F39+(4*F40))/5)*0.83</f>
        <v>0</v>
      </c>
      <c r="G42" s="40">
        <f t="shared" si="1"/>
        <v>0</v>
      </c>
    </row>
    <row r="43" spans="2:7" x14ac:dyDescent="0.4">
      <c r="B43" s="22" t="s">
        <v>36</v>
      </c>
      <c r="C43" s="34"/>
      <c r="D43" s="34"/>
      <c r="E43" s="34"/>
      <c r="F43" s="34"/>
      <c r="G43" s="35"/>
    </row>
    <row r="44" spans="2:7" x14ac:dyDescent="0.4">
      <c r="B44" s="9"/>
      <c r="C44" s="6"/>
      <c r="D44" s="6"/>
      <c r="E44" s="6"/>
      <c r="F44" s="6"/>
      <c r="G44" s="7"/>
    </row>
    <row r="45" spans="2:7" x14ac:dyDescent="0.4">
      <c r="B45" s="36" t="s">
        <v>37</v>
      </c>
      <c r="C45" s="32"/>
      <c r="D45" s="6"/>
      <c r="E45" s="6"/>
      <c r="F45" s="6"/>
      <c r="G45" s="7"/>
    </row>
    <row r="46" spans="2:7" x14ac:dyDescent="0.4">
      <c r="B46" s="15" t="s">
        <v>38</v>
      </c>
      <c r="C46" s="41">
        <f>((E18^2)-(C18^2))^(1/2)</f>
        <v>0</v>
      </c>
      <c r="D46" s="6" t="s">
        <v>39</v>
      </c>
      <c r="E46" s="6"/>
      <c r="F46" s="6" t="s">
        <v>40</v>
      </c>
      <c r="G46" s="7"/>
    </row>
    <row r="47" spans="2:7" x14ac:dyDescent="0.4">
      <c r="B47" s="20" t="s">
        <v>9</v>
      </c>
      <c r="C47" s="37" t="s">
        <v>41</v>
      </c>
      <c r="D47" s="19" t="s">
        <v>42</v>
      </c>
      <c r="E47" s="19" t="s">
        <v>43</v>
      </c>
      <c r="F47" s="6"/>
      <c r="G47" s="7"/>
    </row>
    <row r="48" spans="2:7" x14ac:dyDescent="0.4">
      <c r="B48" s="21" t="s">
        <v>10</v>
      </c>
      <c r="C48" s="28"/>
      <c r="D48" s="28"/>
      <c r="E48" s="28"/>
      <c r="F48" s="6"/>
      <c r="G48" s="7"/>
    </row>
    <row r="49" spans="2:7" x14ac:dyDescent="0.4">
      <c r="B49" s="21" t="s">
        <v>44</v>
      </c>
      <c r="C49" s="40">
        <f>0.135*C46*C46</f>
        <v>0</v>
      </c>
      <c r="D49" s="40">
        <f>0.05*C46*C46</f>
        <v>0</v>
      </c>
      <c r="E49" s="40">
        <f t="shared" ref="E49" si="2">0.135*E46*E46</f>
        <v>0</v>
      </c>
      <c r="F49" s="6"/>
      <c r="G49" s="7"/>
    </row>
    <row r="50" spans="2:7" x14ac:dyDescent="0.4">
      <c r="B50" s="21" t="s">
        <v>45</v>
      </c>
      <c r="C50" s="18"/>
      <c r="D50" s="40">
        <f>0.65*C46</f>
        <v>0</v>
      </c>
      <c r="E50" s="18"/>
      <c r="F50" s="6"/>
      <c r="G50" s="7"/>
    </row>
    <row r="51" spans="2:7" x14ac:dyDescent="0.4">
      <c r="B51" s="20" t="s">
        <v>46</v>
      </c>
      <c r="C51" s="28"/>
      <c r="D51" s="28"/>
      <c r="E51" s="18"/>
      <c r="F51" s="6"/>
      <c r="G51" s="7"/>
    </row>
    <row r="52" spans="2:7" x14ac:dyDescent="0.4">
      <c r="B52" s="20" t="s">
        <v>47</v>
      </c>
      <c r="C52" s="18"/>
      <c r="D52" s="18"/>
      <c r="E52" s="28"/>
      <c r="F52" s="6"/>
      <c r="G52" s="7"/>
    </row>
    <row r="53" spans="2:7" x14ac:dyDescent="0.4">
      <c r="B53" s="20" t="s">
        <v>48</v>
      </c>
      <c r="C53" s="28"/>
      <c r="D53" s="28"/>
      <c r="E53" s="18"/>
      <c r="F53" s="6"/>
      <c r="G53" s="7"/>
    </row>
    <row r="54" spans="2:7" x14ac:dyDescent="0.4">
      <c r="B54" s="20" t="s">
        <v>24</v>
      </c>
      <c r="C54" s="28"/>
      <c r="D54" s="28"/>
      <c r="E54" s="18"/>
      <c r="F54" s="6"/>
      <c r="G54" s="7"/>
    </row>
    <row r="55" spans="2:7" x14ac:dyDescent="0.4">
      <c r="B55" s="20" t="s">
        <v>49</v>
      </c>
      <c r="C55" s="18"/>
      <c r="D55" s="18"/>
      <c r="E55" s="28"/>
      <c r="F55" s="6"/>
      <c r="G55" s="7"/>
    </row>
    <row r="56" spans="2:7" x14ac:dyDescent="0.4">
      <c r="B56" s="38" t="s">
        <v>50</v>
      </c>
      <c r="C56" s="40">
        <f>0.255*C51*(C53+2*C54)</f>
        <v>0</v>
      </c>
      <c r="D56" s="40">
        <f t="shared" ref="D56:E56" si="3">0.255*D51*(D53+2*D54)</f>
        <v>0</v>
      </c>
      <c r="E56" s="40">
        <f t="shared" si="3"/>
        <v>0</v>
      </c>
      <c r="F56" s="6"/>
      <c r="G56" s="7"/>
    </row>
    <row r="57" spans="2:7" x14ac:dyDescent="0.4">
      <c r="B57" s="9"/>
      <c r="C57" s="6"/>
      <c r="D57" s="6"/>
      <c r="E57" s="6"/>
      <c r="F57" s="6"/>
      <c r="G57" s="7"/>
    </row>
    <row r="58" spans="2:7" x14ac:dyDescent="0.4">
      <c r="B58" s="2"/>
      <c r="C58" s="6" t="s">
        <v>51</v>
      </c>
      <c r="D58" s="6"/>
      <c r="E58" s="6"/>
      <c r="F58" s="6"/>
      <c r="G58" s="7"/>
    </row>
    <row r="59" spans="2:7" x14ac:dyDescent="0.4">
      <c r="B59" s="9" t="s">
        <v>52</v>
      </c>
      <c r="C59" s="6"/>
      <c r="D59" s="6" t="s">
        <v>53</v>
      </c>
      <c r="E59" s="6"/>
      <c r="F59" s="6"/>
      <c r="G59" s="7"/>
    </row>
    <row r="60" spans="2:7" x14ac:dyDescent="0.4">
      <c r="B60" s="9" t="s">
        <v>54</v>
      </c>
      <c r="C60" s="6"/>
      <c r="D60" s="6" t="s">
        <v>55</v>
      </c>
      <c r="E60" s="6" t="s">
        <v>56</v>
      </c>
      <c r="F60" s="6"/>
      <c r="G60" s="7"/>
    </row>
    <row r="61" spans="2:7" x14ac:dyDescent="0.4">
      <c r="B61" s="9" t="s">
        <v>57</v>
      </c>
      <c r="C61" s="6" t="s">
        <v>58</v>
      </c>
      <c r="D61" s="6"/>
      <c r="E61" s="6"/>
      <c r="F61" s="6"/>
      <c r="G61" s="7"/>
    </row>
    <row r="62" spans="2:7" x14ac:dyDescent="0.4">
      <c r="B62" s="9"/>
      <c r="C62" s="6"/>
      <c r="D62" s="6"/>
      <c r="E62" s="6"/>
      <c r="F62" s="6"/>
      <c r="G62" s="7"/>
    </row>
    <row r="63" spans="2:7" x14ac:dyDescent="0.4">
      <c r="B63" s="9" t="s">
        <v>59</v>
      </c>
      <c r="C63" s="6"/>
      <c r="D63" s="6" t="s">
        <v>60</v>
      </c>
      <c r="E63" s="6" t="s">
        <v>61</v>
      </c>
      <c r="F63" s="6"/>
      <c r="G63" s="7"/>
    </row>
    <row r="64" spans="2:7" x14ac:dyDescent="0.4">
      <c r="B64" s="9" t="s">
        <v>57</v>
      </c>
      <c r="C64" s="6" t="s">
        <v>62</v>
      </c>
      <c r="D64" s="6"/>
      <c r="E64" s="6"/>
      <c r="F64" s="6"/>
      <c r="G64" s="7"/>
    </row>
    <row r="65" spans="2:7" ht="12.75" thickBot="1" x14ac:dyDescent="0.45">
      <c r="B65" s="10"/>
      <c r="C65" s="11"/>
      <c r="D65" s="11"/>
      <c r="E65" s="11"/>
      <c r="F65" s="11"/>
      <c r="G65" s="12"/>
    </row>
  </sheetData>
  <sheetProtection algorithmName="SHA-512" hashValue="qU1wvVfDeLDazzDl2Mb+GUNyH0z3jzS39xPmI9B++iYa7CkTEw4GxRH66qOoc5waMMBe2ysF2mJmr1uTTYazYA==" saltValue="T3MLmQlyBhIwEw5pjtrg7Q==" spinCount="100000" sheet="1" objects="1" scenarios="1"/>
  <phoneticPr fontId="2"/>
  <pageMargins left="0.7" right="0.7" top="0.75" bottom="0.75" header="0.3" footer="0.3"/>
  <pageSetup paperSize="9" orientation="portrait" horizontalDpi="0" verticalDpi="0" r:id="rId1"/>
  <ignoredErrors>
    <ignoredError sqref="D49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62611C7E240DC9459C3C5A1EFAF4FAF2" ma:contentTypeVersion="14" ma:contentTypeDescription="新しいドキュメントを作成します。" ma:contentTypeScope="" ma:versionID="508e457f6f406470a355f47212bf084a">
  <xsd:schema xmlns:xsd="http://www.w3.org/2001/XMLSchema" xmlns:xs="http://www.w3.org/2001/XMLSchema" xmlns:p="http://schemas.microsoft.com/office/2006/metadata/properties" xmlns:ns2="103c9704-0ae6-4904-85ab-8cde69ded979" xmlns:ns3="d2f7153e-e68d-460f-89d2-48a284188e4d" targetNamespace="http://schemas.microsoft.com/office/2006/metadata/properties" ma:root="true" ma:fieldsID="c326eb9f7f8be2f6e56747f1b51c3de4" ns2:_="" ns3:_="">
    <xsd:import namespace="103c9704-0ae6-4904-85ab-8cde69ded979"/>
    <xsd:import namespace="d2f7153e-e68d-460f-89d2-48a284188e4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MediaServiceSearchProperties" minOccurs="0"/>
                <xsd:element ref="ns2:_x65e5__x4ed8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3c9704-0ae6-4904-85ab-8cde69ded97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画像タグ" ma:readOnly="false" ma:fieldId="{5cf76f15-5ced-4ddc-b409-7134ff3c332f}" ma:taxonomyMulti="true" ma:sspId="6a56c2ec-3776-4206-9ba0-09202625364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x65e5__x4ed8_" ma:index="20" nillable="true" ma:displayName="日付" ma:format="DateTime" ma:internalName="_x65e5__x4ed8_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f7153e-e68d-460f-89d2-48a284188e4d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97a1d60b-230e-4dbf-8b9f-5a935b9cb3bb}" ma:internalName="TaxCatchAll" ma:showField="CatchAllData" ma:web="d2f7153e-e68d-460f-89d2-48a284188e4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F686D18-62CC-4D7E-9539-25A6D755F36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DE00B76-6BE1-418F-B42F-8541BE144A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03c9704-0ae6-4904-85ab-8cde69ded979"/>
    <ds:schemaRef ds:uri="d2f7153e-e68d-460f-89d2-48a284188e4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セイルインベントリーリスト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HASEGAWA JUN</dc:creator>
  <cp:keywords/>
  <dc:description/>
  <cp:lastModifiedBy>HASEGAWA JUN</cp:lastModifiedBy>
  <cp:revision/>
  <dcterms:created xsi:type="dcterms:W3CDTF">2024-08-04T04:30:06Z</dcterms:created>
  <dcterms:modified xsi:type="dcterms:W3CDTF">2024-10-13T03:12:19Z</dcterms:modified>
  <cp:category/>
  <cp:contentStatus/>
</cp:coreProperties>
</file>